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BOGDAN\ARHIV\nacrti-acad\ZOGAN\2020\VECNAMENSKI OBJEKT BOS\"/>
    </mc:Choice>
  </mc:AlternateContent>
  <xr:revisionPtr revIDLastSave="0" documentId="13_ncr:1_{E12BBAD9-6F22-4279-BE93-43118B779BB2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naslovnica" sheetId="1" r:id="rId1"/>
    <sheet name="rekapitulacija" sheetId="2" r:id="rId2"/>
    <sheet name="popi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0" i="3" l="1"/>
  <c r="F156" i="3"/>
  <c r="F163" i="3"/>
  <c r="F49" i="3"/>
  <c r="F52" i="3"/>
  <c r="F54" i="3"/>
  <c r="F56" i="3"/>
  <c r="F55" i="3"/>
  <c r="F53" i="3"/>
  <c r="F23" i="3" l="1"/>
  <c r="F96" i="3"/>
  <c r="F16" i="3"/>
  <c r="F15" i="3"/>
  <c r="F14" i="3"/>
  <c r="A120" i="3"/>
  <c r="A121" i="3" s="1"/>
  <c r="A122" i="3" s="1"/>
  <c r="A123" i="3" s="1"/>
  <c r="A124" i="3" s="1"/>
  <c r="A125" i="3" s="1"/>
  <c r="A126" i="3" s="1"/>
  <c r="F124" i="3"/>
  <c r="F121" i="3"/>
  <c r="A108" i="3" l="1"/>
  <c r="A109" i="3" s="1"/>
  <c r="A110" i="3" s="1"/>
  <c r="A111" i="3" s="1"/>
  <c r="A112" i="3" s="1"/>
  <c r="A113" i="3" s="1"/>
  <c r="A114" i="3" s="1"/>
  <c r="F112" i="3"/>
  <c r="F161" i="3"/>
  <c r="F109" i="3"/>
  <c r="F107" i="3"/>
  <c r="F108" i="3"/>
  <c r="F110" i="3"/>
  <c r="F111" i="3"/>
  <c r="F113" i="3"/>
  <c r="F114" i="3"/>
  <c r="F100" i="3"/>
  <c r="F97" i="3"/>
  <c r="F95" i="3"/>
  <c r="F94" i="3"/>
  <c r="F93" i="3"/>
  <c r="A93" i="3"/>
  <c r="A94" i="3" s="1"/>
  <c r="A95" i="3" s="1"/>
  <c r="A96" i="3" s="1"/>
  <c r="A97" i="3" s="1"/>
  <c r="A98" i="3" s="1"/>
  <c r="A99" i="3" s="1"/>
  <c r="A100" i="3" s="1"/>
  <c r="A101" i="3" s="1"/>
  <c r="A102" i="3" s="1"/>
  <c r="F146" i="3"/>
  <c r="F115" i="3" l="1"/>
  <c r="G11" i="2" s="1"/>
  <c r="F145" i="3" l="1"/>
  <c r="A141" i="3"/>
  <c r="A142" i="3" s="1"/>
  <c r="A143" i="3" s="1"/>
  <c r="A144" i="3" s="1"/>
  <c r="A145" i="3" s="1"/>
  <c r="A146" i="3" s="1"/>
  <c r="A147" i="3" s="1"/>
  <c r="A148" i="3" s="1"/>
  <c r="F141" i="3"/>
  <c r="F140" i="3"/>
  <c r="F26" i="3"/>
  <c r="F126" i="3" l="1"/>
  <c r="F125" i="3"/>
  <c r="F123" i="3"/>
  <c r="F122" i="3"/>
  <c r="F120" i="3"/>
  <c r="F119" i="3"/>
  <c r="F127" i="3" l="1"/>
  <c r="G12" i="2" s="1"/>
  <c r="F169" i="3"/>
  <c r="F168" i="3"/>
  <c r="F167" i="3"/>
  <c r="F160" i="3"/>
  <c r="F159" i="3"/>
  <c r="F158" i="3"/>
  <c r="F51" i="3"/>
  <c r="F102" i="3" l="1"/>
  <c r="F101" i="3"/>
  <c r="F99" i="3"/>
  <c r="F98" i="3"/>
  <c r="F92" i="3"/>
  <c r="F27" i="3"/>
  <c r="F147" i="3"/>
  <c r="F103" i="3" l="1"/>
  <c r="G10" i="2" s="1"/>
  <c r="F68" i="3" l="1"/>
  <c r="F28" i="3"/>
  <c r="F25" i="3"/>
  <c r="F24" i="3"/>
  <c r="F22" i="3"/>
  <c r="F21" i="3"/>
  <c r="F20" i="3"/>
  <c r="F19" i="3"/>
  <c r="F18" i="3"/>
  <c r="F17" i="3"/>
  <c r="F13" i="3"/>
  <c r="F12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F11" i="3"/>
  <c r="F6" i="3"/>
  <c r="F7" i="3" s="1"/>
  <c r="G6" i="2" s="1"/>
  <c r="F148" i="3"/>
  <c r="F144" i="3"/>
  <c r="F143" i="3"/>
  <c r="F142" i="3"/>
  <c r="F149" i="3" l="1"/>
  <c r="G13" i="2" s="1"/>
  <c r="F29" i="3"/>
  <c r="G7" i="2" s="1"/>
  <c r="F185" i="3" l="1"/>
  <c r="A186" i="3"/>
  <c r="A187" i="3" s="1"/>
  <c r="F186" i="3"/>
  <c r="F187" i="3"/>
  <c r="F70" i="3" l="1"/>
  <c r="F69" i="3"/>
  <c r="A62" i="3" l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F61" i="3" l="1"/>
  <c r="F62" i="3"/>
  <c r="F50" i="3" l="1"/>
  <c r="F67" i="3" l="1"/>
  <c r="F66" i="3"/>
  <c r="F64" i="3"/>
  <c r="A154" i="3"/>
  <c r="A155" i="3" s="1"/>
  <c r="A156" i="3" s="1"/>
  <c r="A157" i="3" s="1"/>
  <c r="A158" i="3" s="1"/>
  <c r="A159" i="3" s="1"/>
  <c r="A160" i="3" s="1"/>
  <c r="A161" i="3" s="1"/>
  <c r="F155" i="3"/>
  <c r="A164" i="3" l="1"/>
  <c r="A165" i="3" s="1"/>
  <c r="A166" i="3" s="1"/>
  <c r="A167" i="3" s="1"/>
  <c r="A168" i="3" s="1"/>
  <c r="A169" i="3" s="1"/>
  <c r="A170" i="3" s="1"/>
  <c r="A171" i="3" s="1"/>
  <c r="A188" i="3"/>
  <c r="A189" i="3" s="1"/>
  <c r="F189" i="3" l="1"/>
  <c r="F188" i="3"/>
  <c r="F65" i="3"/>
  <c r="F63" i="3"/>
  <c r="F153" i="3"/>
  <c r="A48" i="3" l="1"/>
  <c r="A49" i="3" s="1"/>
  <c r="A50" i="3" s="1"/>
  <c r="A51" i="3" s="1"/>
  <c r="A52" i="3" s="1"/>
  <c r="A53" i="3" s="1"/>
  <c r="A54" i="3" s="1"/>
  <c r="A55" i="3" s="1"/>
  <c r="A56" i="3" s="1"/>
  <c r="F72" i="3" l="1"/>
  <c r="F71" i="3"/>
  <c r="F166" i="3"/>
  <c r="F165" i="3"/>
  <c r="F164" i="3"/>
  <c r="F157" i="3"/>
  <c r="F48" i="3"/>
  <c r="F154" i="3"/>
  <c r="F47" i="3"/>
  <c r="F57" i="3" l="1"/>
  <c r="F73" i="3"/>
  <c r="G9" i="2" s="1"/>
  <c r="G8" i="2" l="1"/>
  <c r="F190" i="3"/>
  <c r="G15" i="2" l="1"/>
  <c r="F171" i="3"/>
  <c r="F172" i="3" l="1"/>
  <c r="G14" i="2" s="1"/>
  <c r="G17" i="2" l="1"/>
  <c r="G18" i="2" s="1"/>
  <c r="G20" i="2" s="1"/>
</calcChain>
</file>

<file path=xl/sharedStrings.xml><?xml version="1.0" encoding="utf-8"?>
<sst xmlns="http://schemas.openxmlformats.org/spreadsheetml/2006/main" count="267" uniqueCount="117">
  <si>
    <r>
      <t>SKUPAJ</t>
    </r>
    <r>
      <rPr>
        <sz val="11"/>
        <rFont val="Arial CE"/>
        <charset val="238"/>
      </rPr>
      <t xml:space="preserve"> BREZ DDV:</t>
    </r>
  </si>
  <si>
    <t>DDV 22%</t>
  </si>
  <si>
    <r>
      <t xml:space="preserve">SKUPAJ </t>
    </r>
    <r>
      <rPr>
        <sz val="12"/>
        <rFont val="Arial CE"/>
        <charset val="238"/>
      </rPr>
      <t>Z DDV:</t>
    </r>
  </si>
  <si>
    <t>Opis opreme/del</t>
  </si>
  <si>
    <t>enota</t>
  </si>
  <si>
    <t>količina</t>
  </si>
  <si>
    <t>cena/enoto</t>
  </si>
  <si>
    <t>skupaj</t>
  </si>
  <si>
    <t>I. PRIPRAVLJALNA DELA</t>
  </si>
  <si>
    <t>Prevzem dokumentacije in preučitev PZI projekta, priprava gradbišča, transport materialov in osebja, zavarovanje gradbišča</t>
  </si>
  <si>
    <t>kpl.</t>
  </si>
  <si>
    <t>SKUPAJ</t>
  </si>
  <si>
    <t>II. GROBA INSTALACIJSKA DELA</t>
  </si>
  <si>
    <t>m</t>
  </si>
  <si>
    <t>Razni drobni nespecificiran material</t>
  </si>
  <si>
    <t>kom</t>
  </si>
  <si>
    <t>Drobni material</t>
  </si>
  <si>
    <t>REKAPITULACIJA:</t>
  </si>
  <si>
    <t>III. RAZSVETLJAVA</t>
  </si>
  <si>
    <t>Izvedba splošnih električnih priključkov:</t>
  </si>
  <si>
    <t>na svetilko</t>
  </si>
  <si>
    <t>na stikalo</t>
  </si>
  <si>
    <t>Instalacijski odklopnik 1f, C10A</t>
  </si>
  <si>
    <t>Instalacijski odklopnik 1f, B16A</t>
  </si>
  <si>
    <t>IV. OZEMLJITVE IN STRELOVODNA NAPELJAVA</t>
  </si>
  <si>
    <t>Križna sponka</t>
  </si>
  <si>
    <t>Meritve, preizkusi in spuščanje v pogon posameznih sklopov elektro opreme in izdaja ustreznih merilnih protokolov</t>
  </si>
  <si>
    <t>Poučitev predstavnika investitorja o rokovanju z elektro instalacijskimi sistemi na objektu</t>
  </si>
  <si>
    <t>Priprava in izdaja "POTRDILA O ZANESLJIVOSTI OBJEKTA" kot ločena mapa za el. instalacije</t>
  </si>
  <si>
    <t>Primopredaja objekta investitorju</t>
  </si>
  <si>
    <t>Dobava in montaža doze za glavno izenačitev potencialov, komplet z zaščitno zbiralko, drobnim, veznim in montažnim materialom</t>
  </si>
  <si>
    <t>Merilni stik na fasadi</t>
  </si>
  <si>
    <t xml:space="preserve">Zaščitna letev FeZn </t>
  </si>
  <si>
    <t>Žlebna sponka</t>
  </si>
  <si>
    <t>Objemka za odtočno cev</t>
  </si>
  <si>
    <t>Tekoče potrjevanje sprememb in odstopanj od PZI in predaja vseh podatkov projektantu za izdelavo PID po zaključku del</t>
  </si>
  <si>
    <t>Dobava in montaža valjanca FeZn 25x4 mm, položenega v zemljo</t>
  </si>
  <si>
    <t>Aluminijasta žica Ø 8 mm, položena na strešnih  in zidnih nosilcih do merilnih stikov, komplet z nosilci</t>
  </si>
  <si>
    <t>Stikalo navadno 250 V, 16A, n/o</t>
  </si>
  <si>
    <t>Stikalo menjalno 250 V, 16A, n/o</t>
  </si>
  <si>
    <t>Stikalo križno, 250 V, 16A n/o</t>
  </si>
  <si>
    <t>Vtičnica 230V, 16A, n/o</t>
  </si>
  <si>
    <t xml:space="preserve">Dobava in montaža kabla HO7VK, 1x16 mm², RZ </t>
  </si>
  <si>
    <t xml:space="preserve">Dobava in montaža kabla HO7VK, 1x6 mm², RZ </t>
  </si>
  <si>
    <t xml:space="preserve">PROJEKTANTSKI POPIS </t>
  </si>
  <si>
    <t>Popis izdelal: Bogdan LEPAN, dipl. inž. el.</t>
  </si>
  <si>
    <t>Datum izdelave: julij 2020</t>
  </si>
  <si>
    <t>Dobava in montaža (aktivna oprema kom. omarice ni predmet popisov)</t>
  </si>
  <si>
    <t>Kabel UTP cat. 6</t>
  </si>
  <si>
    <t>Dobava in polaganje  instalacijske cevi  fi 16 mm</t>
  </si>
  <si>
    <t xml:space="preserve">Dobava in polaganje instalacijske cevi  fi 50 mm </t>
  </si>
  <si>
    <t>Dobava in montaža kabla NYM 4x1,5 mm² v inštalacijski cevi</t>
  </si>
  <si>
    <t>Dobava in polaganje kabla NYM 3x2,5 mm² v estrihu ali p/o v zaščitni cevi</t>
  </si>
  <si>
    <t>Dobava in polaganje kabla NYM 3x1,5 mm² v estrihu ali p/o v zaščitni cevi</t>
  </si>
  <si>
    <t xml:space="preserve">Dobava in polaganje instalacijske cevi  fi 16 mm </t>
  </si>
  <si>
    <t xml:space="preserve">Dobava in polaganje instalacijske cevi  fi 13 mm </t>
  </si>
  <si>
    <t>Razvodna doza Ø 60 mm- globoka</t>
  </si>
  <si>
    <t>Vijačen ali varjen spoj na kovinsko konstrukcijo</t>
  </si>
  <si>
    <t>Nadometni inštalacijski kanal NIK 2, komplet s pokrovom in montažnim materialom</t>
  </si>
  <si>
    <t>Prenapetostni odvodniki razreda II.</t>
  </si>
  <si>
    <t>Instalacijski odklopnik 1f, C6A</t>
  </si>
  <si>
    <t>Dobava in montaža certificiranega podometnega razdelilnika dimenzij 490 x 335 x 90 mm, kot npr.: Hager VU24AT, opremljen z napisi z vgrajeno opremo</t>
  </si>
  <si>
    <t>Vtičnica 230V, 16A, za parapetni kanal</t>
  </si>
  <si>
    <t>Parapetni kanal 65/100 mm s pokrovom in montažnim materialom</t>
  </si>
  <si>
    <t>Zaključek parapetnega kanala</t>
  </si>
  <si>
    <t>na vtičnico</t>
  </si>
  <si>
    <t>na temperaturno tipalo</t>
  </si>
  <si>
    <t>na črpalko</t>
  </si>
  <si>
    <t>OBJEKT: VEČNAMENSKI OBJEKT na parc. št. 1016/1, 1016/8, k.o. KUNŠPERK</t>
  </si>
  <si>
    <t>INVESTITOR: OBČINA BISTRICA OB SOTLI, Bistrica ob Sotli 17, 3256 BISTRICA OB SOTLI</t>
  </si>
  <si>
    <t>Št. načrta: 93/20-E</t>
  </si>
  <si>
    <t>V. RAZDELILNIK RG</t>
  </si>
  <si>
    <t>VII. RAZDELILNIK RM</t>
  </si>
  <si>
    <t>VIII. TELEFONSKA IN RAČUNALNIŠKA INSTALACIJA</t>
  </si>
  <si>
    <t>IX. FINOMONTAŽNA DELA</t>
  </si>
  <si>
    <t>X. ZAKLJUČNA DELA</t>
  </si>
  <si>
    <t>Priključnica za štedilnik</t>
  </si>
  <si>
    <t>Tipska naročniška omarica operaterja telekomunikacij</t>
  </si>
  <si>
    <t>Vtičnice kat. 6  1xRJ45 EN 50173 za UTP kabel, za parapetni kanal</t>
  </si>
  <si>
    <t>Vtičnice kat. 6  1xRJ45 EN 50173 za UTP kabel, p/o</t>
  </si>
  <si>
    <t>Fiksni UTP izvod</t>
  </si>
  <si>
    <t>Zaključevanje kabla UTP CAT 6 z montažnim konektorjem RJ 45 CAT 6  R&amp;M IP20</t>
  </si>
  <si>
    <t>Dobava in montaža certificiranega podometnega razdelilnika dimenzij 740 x 335 x 90 mm, kot npr.: Hager VU48AT, opremljen z napisi z vgrajeno opremo</t>
  </si>
  <si>
    <t>Podometna telekomunikacijska omarica dimenzij 740 x 335 x 90 mm, kot npr.: Hager VU48NW</t>
  </si>
  <si>
    <t>Instalacijski odklopnik 3f, B16A</t>
  </si>
  <si>
    <t>Instalacijski odklopnik 1f, C10A, rdeč</t>
  </si>
  <si>
    <t>VI. RAZDELILNIK RK</t>
  </si>
  <si>
    <t>RCD stikalo 4/40/0,03A</t>
  </si>
  <si>
    <t>Kontaktor 3p, 40A, tuljava 230 VAC kot npr. Hager ESC340</t>
  </si>
  <si>
    <t>Glavno stikalo 3p, 25A</t>
  </si>
  <si>
    <t>Glavno stikalo 3p, 40A</t>
  </si>
  <si>
    <t>Instalacijski odklopnik 1f, C4A</t>
  </si>
  <si>
    <t>Dobava in montaža certificiranega podometnega razdelilnika dimenzij 615 x 335 x 90 mm, kot npr.: Hager VU36AT, opremljen z napisi z vgrajeno opremo</t>
  </si>
  <si>
    <t>Dobava in polaganje kabla NYY-J 4x10 mm², položenega delno v zemlji, delno v estrihu v inštalacijski cevi</t>
  </si>
  <si>
    <t>Dobava in polaganje kabla NYY-J 5x10 mm² v estrihu ali p/o v zaščitni cevi</t>
  </si>
  <si>
    <t>Dobava in polaganje kabla NYY-J 5x4 mm² v estrihu ali p/o v zaščitni cevi</t>
  </si>
  <si>
    <t>Dobava in polaganje kabla NYM 5x2,5 mm² v estrihu ali p/o v zaščitni cevi</t>
  </si>
  <si>
    <t xml:space="preserve">Dobava in polaganje instalacijske cevi  fi 32 mm </t>
  </si>
  <si>
    <t>Instalacijski odklopnik 3f, C20A</t>
  </si>
  <si>
    <t>Piktogramska nalepka RAVNO / LEVO / DESNO</t>
  </si>
  <si>
    <t xml:space="preserve">Funkcionalni preizkus varnostne razsvetjave </t>
  </si>
  <si>
    <t xml:space="preserve">Varnostna LED svetilka, avtonomija napajanja 1 h </t>
  </si>
  <si>
    <t xml:space="preserve">Zunanja stenska varnostna LED svetilka, avtonomija napajanja 1 h </t>
  </si>
  <si>
    <t xml:space="preserve">Zunanja stenska LED reflektorska svetilka s senzorjem gibanja po izbiri investitorja/arhitekta, 22 W </t>
  </si>
  <si>
    <t xml:space="preserve">Stropna LED svetilka po izbiri investitorja/arhitekta, 34 W </t>
  </si>
  <si>
    <t xml:space="preserve">Stropna led svetilka, panel, po izbiri investitorja/arhitekta, 25 W </t>
  </si>
  <si>
    <t xml:space="preserve">Stropna LED svetilka po izbiri investitorja/arhitekta, 2x11 W </t>
  </si>
  <si>
    <t xml:space="preserve">Vgradna stropna led svetilka po izbiri investitorja/arhitekta, 10 W </t>
  </si>
  <si>
    <t>fiksni priključek 400 V (dvigalo, razdelilnik, šank, štedilnik)</t>
  </si>
  <si>
    <t>Vtičnica 230V, 16A, p/o z dodatnim pokrovom</t>
  </si>
  <si>
    <t>fiksni priključek 230 V (klima, ventilator ...)</t>
  </si>
  <si>
    <t>na mešalni ventil</t>
  </si>
  <si>
    <t xml:space="preserve">Stropna led svetilka po izbiri investitorja/arhitekta, 20 W </t>
  </si>
  <si>
    <t>Dobava in polaganje kabla H03VV-F 3x1,5 mm² v NIK kanalu</t>
  </si>
  <si>
    <t>Dobava in polaganje kabla H03VV-F 2x0,75 mm²  v NIK kanalu</t>
  </si>
  <si>
    <t>Dobava in polaganje kabla H03VV-F 4x0,75 mm² v  NIK kanalu</t>
  </si>
  <si>
    <t>Stikalo za izkop v sili z zaščitnim steklom, 1xNC, n/o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</si>
</sst>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&quot; SIT&quot;_-;\-* #,##0.00&quot; SIT&quot;_-;_-* \-??&quot; SIT&quot;_-;_-@_-"/>
    <numFmt numFmtId="165" formatCode="0#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sz val="5"/>
      <name val="Courier New CE"/>
      <family val="3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6"/>
      <color theme="1"/>
      <name val="Arial"/>
      <family val="2"/>
      <charset val="238"/>
    </font>
    <font>
      <b/>
      <u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/>
    <xf numFmtId="4" fontId="10" fillId="0" borderId="0">
      <alignment vertical="top"/>
      <protection hidden="1"/>
    </xf>
    <xf numFmtId="0" fontId="5" fillId="0" borderId="0"/>
    <xf numFmtId="164" fontId="5" fillId="0" borderId="0" applyFill="0" applyBorder="0" applyAlignment="0" applyProtection="0"/>
    <xf numFmtId="0" fontId="24" fillId="0" borderId="0"/>
  </cellStyleXfs>
  <cellXfs count="138">
    <xf numFmtId="0" fontId="0" fillId="0" borderId="0" xfId="0"/>
    <xf numFmtId="2" fontId="15" fillId="2" borderId="1" xfId="1" applyNumberFormat="1" applyFont="1" applyFill="1" applyBorder="1" applyAlignment="1">
      <alignment horizontal="center" vertical="center"/>
    </xf>
    <xf numFmtId="0" fontId="15" fillId="2" borderId="1" xfId="1" applyFont="1" applyFill="1" applyBorder="1" applyAlignment="1" applyProtection="1">
      <alignment horizontal="center" vertical="center"/>
    </xf>
    <xf numFmtId="0" fontId="15" fillId="2" borderId="1" xfId="1" applyFont="1" applyFill="1" applyBorder="1" applyAlignment="1" applyProtection="1">
      <alignment horizontal="center" vertical="center" wrapText="1"/>
    </xf>
    <xf numFmtId="0" fontId="23" fillId="0" borderId="0" xfId="0" applyFont="1"/>
    <xf numFmtId="0" fontId="21" fillId="0" borderId="0" xfId="0" applyFont="1"/>
    <xf numFmtId="165" fontId="5" fillId="0" borderId="0" xfId="22" applyNumberFormat="1" applyFill="1" applyBorder="1" applyAlignment="1">
      <alignment horizontal="center"/>
    </xf>
    <xf numFmtId="0" fontId="5" fillId="0" borderId="0" xfId="22" applyFill="1" applyBorder="1" applyAlignment="1">
      <alignment horizontal="left"/>
    </xf>
    <xf numFmtId="0" fontId="5" fillId="0" borderId="0" xfId="22" applyFill="1" applyBorder="1" applyAlignment="1">
      <alignment horizontal="center"/>
    </xf>
    <xf numFmtId="4" fontId="5" fillId="0" borderId="0" xfId="22" applyNumberFormat="1" applyFill="1" applyBorder="1" applyAlignment="1">
      <alignment horizontal="center"/>
    </xf>
    <xf numFmtId="0" fontId="7" fillId="0" borderId="0" xfId="22" applyFont="1" applyFill="1" applyBorder="1" applyAlignment="1">
      <alignment horizontal="left"/>
    </xf>
    <xf numFmtId="165" fontId="5" fillId="0" borderId="0" xfId="22" applyNumberFormat="1" applyFont="1" applyFill="1" applyBorder="1" applyAlignment="1">
      <alignment horizontal="center"/>
    </xf>
    <xf numFmtId="4" fontId="5" fillId="0" borderId="0" xfId="22" applyNumberFormat="1" applyFont="1" applyFill="1" applyBorder="1" applyAlignment="1">
      <alignment horizontal="left"/>
    </xf>
    <xf numFmtId="165" fontId="12" fillId="0" borderId="2" xfId="22" applyNumberFormat="1" applyFont="1" applyFill="1" applyBorder="1" applyAlignment="1">
      <alignment horizontal="center"/>
    </xf>
    <xf numFmtId="0" fontId="11" fillId="0" borderId="5" xfId="22" applyFont="1" applyFill="1" applyBorder="1" applyAlignment="1">
      <alignment horizontal="left"/>
    </xf>
    <xf numFmtId="0" fontId="12" fillId="0" borderId="5" xfId="22" applyFont="1" applyFill="1" applyBorder="1" applyAlignment="1">
      <alignment horizontal="right"/>
    </xf>
    <xf numFmtId="165" fontId="5" fillId="0" borderId="0" xfId="22" applyNumberFormat="1" applyFill="1"/>
    <xf numFmtId="0" fontId="5" fillId="0" borderId="0" xfId="22" applyFill="1"/>
    <xf numFmtId="2" fontId="5" fillId="0" borderId="0" xfId="22" applyNumberFormat="1" applyFill="1" applyBorder="1" applyAlignment="1">
      <alignment horizontal="center"/>
    </xf>
    <xf numFmtId="2" fontId="5" fillId="0" borderId="0" xfId="22" applyNumberFormat="1" applyFont="1" applyFill="1" applyBorder="1" applyAlignment="1">
      <alignment horizontal="right"/>
    </xf>
    <xf numFmtId="0" fontId="4" fillId="0" borderId="0" xfId="11" applyFont="1" applyBorder="1" applyAlignment="1">
      <alignment vertical="top" wrapText="1"/>
    </xf>
    <xf numFmtId="0" fontId="4" fillId="0" borderId="0" xfId="11" applyFont="1" applyBorder="1" applyAlignment="1" applyProtection="1">
      <alignment horizontal="right" vertical="top"/>
    </xf>
    <xf numFmtId="0" fontId="4" fillId="0" borderId="0" xfId="11" applyFont="1" applyBorder="1" applyAlignment="1" applyProtection="1">
      <alignment horizontal="center"/>
    </xf>
    <xf numFmtId="0" fontId="4" fillId="0" borderId="0" xfId="11" applyFont="1" applyFill="1" applyBorder="1" applyAlignment="1" applyProtection="1">
      <alignment horizontal="center"/>
    </xf>
    <xf numFmtId="0" fontId="15" fillId="2" borderId="1" xfId="1" applyFont="1" applyFill="1" applyBorder="1" applyAlignment="1" applyProtection="1">
      <alignment horizontal="right" vertical="top"/>
    </xf>
    <xf numFmtId="0" fontId="15" fillId="0" borderId="0" xfId="1" applyFont="1" applyFill="1" applyBorder="1" applyAlignment="1" applyProtection="1">
      <alignment horizontal="right" vertical="top"/>
    </xf>
    <xf numFmtId="0" fontId="16" fillId="0" borderId="0" xfId="1" applyFont="1" applyAlignment="1">
      <alignment wrapText="1"/>
    </xf>
    <xf numFmtId="0" fontId="15" fillId="0" borderId="0" xfId="1" applyFont="1" applyFill="1" applyBorder="1" applyAlignment="1" applyProtection="1"/>
    <xf numFmtId="0" fontId="15" fillId="0" borderId="0" xfId="1" applyFont="1" applyFill="1" applyBorder="1" applyAlignment="1" applyProtection="1">
      <alignment wrapText="1"/>
    </xf>
    <xf numFmtId="0" fontId="18" fillId="0" borderId="0" xfId="1" applyFont="1" applyAlignment="1" applyProtection="1">
      <alignment vertical="top" wrapText="1"/>
    </xf>
    <xf numFmtId="0" fontId="19" fillId="0" borderId="0" xfId="1" applyFont="1" applyAlignment="1" applyProtection="1">
      <alignment vertical="top" wrapText="1"/>
    </xf>
    <xf numFmtId="2" fontId="4" fillId="0" borderId="0" xfId="11" applyNumberFormat="1" applyFont="1" applyBorder="1" applyAlignment="1" applyProtection="1">
      <alignment horizontal="right"/>
    </xf>
    <xf numFmtId="2" fontId="4" fillId="0" borderId="0" xfId="11" applyNumberFormat="1" applyFont="1" applyBorder="1" applyProtection="1"/>
    <xf numFmtId="2" fontId="15" fillId="0" borderId="0" xfId="1" applyNumberFormat="1" applyFont="1" applyFill="1" applyBorder="1" applyAlignment="1">
      <alignment horizontal="center"/>
    </xf>
    <xf numFmtId="2" fontId="17" fillId="0" borderId="0" xfId="1" applyNumberFormat="1" applyFont="1"/>
    <xf numFmtId="0" fontId="17" fillId="0" borderId="0" xfId="1" applyFont="1" applyFill="1" applyAlignment="1" applyProtection="1">
      <alignment vertical="top" wrapText="1"/>
    </xf>
    <xf numFmtId="0" fontId="8" fillId="0" borderId="0" xfId="1" applyFont="1" applyFill="1"/>
    <xf numFmtId="0" fontId="8" fillId="0" borderId="0" xfId="1" applyFont="1" applyFill="1" applyBorder="1"/>
    <xf numFmtId="2" fontId="8" fillId="0" borderId="0" xfId="1" applyNumberFormat="1" applyFont="1" applyFill="1" applyBorder="1"/>
    <xf numFmtId="0" fontId="0" fillId="0" borderId="0" xfId="0" applyFill="1"/>
    <xf numFmtId="0" fontId="20" fillId="0" borderId="1" xfId="1" applyFont="1" applyFill="1" applyBorder="1" applyAlignment="1">
      <alignment vertical="top" wrapText="1"/>
    </xf>
    <xf numFmtId="165" fontId="5" fillId="0" borderId="6" xfId="22" applyNumberFormat="1" applyFill="1" applyBorder="1" applyAlignment="1">
      <alignment horizontal="center"/>
    </xf>
    <xf numFmtId="0" fontId="11" fillId="0" borderId="7" xfId="22" applyFont="1" applyFill="1" applyBorder="1" applyAlignment="1">
      <alignment horizontal="left"/>
    </xf>
    <xf numFmtId="165" fontId="5" fillId="0" borderId="7" xfId="22" applyNumberFormat="1" applyFill="1" applyBorder="1" applyAlignment="1">
      <alignment horizontal="center"/>
    </xf>
    <xf numFmtId="0" fontId="5" fillId="0" borderId="7" xfId="22" applyFill="1" applyBorder="1" applyAlignment="1">
      <alignment horizontal="center"/>
    </xf>
    <xf numFmtId="2" fontId="11" fillId="0" borderId="4" xfId="22" applyNumberFormat="1" applyFont="1" applyFill="1" applyBorder="1" applyAlignment="1">
      <alignment horizontal="left"/>
    </xf>
    <xf numFmtId="44" fontId="5" fillId="0" borderId="0" xfId="22" applyNumberFormat="1" applyFont="1" applyFill="1" applyBorder="1" applyAlignment="1">
      <alignment horizontal="left"/>
    </xf>
    <xf numFmtId="44" fontId="5" fillId="0" borderId="0" xfId="22" applyNumberFormat="1" applyFont="1" applyFill="1" applyBorder="1" applyAlignment="1">
      <alignment horizontal="right"/>
    </xf>
    <xf numFmtId="44" fontId="12" fillId="0" borderId="5" xfId="22" applyNumberFormat="1" applyFont="1" applyFill="1" applyBorder="1" applyAlignment="1">
      <alignment horizontal="right"/>
    </xf>
    <xf numFmtId="44" fontId="11" fillId="0" borderId="3" xfId="22" applyNumberFormat="1" applyFont="1" applyFill="1" applyBorder="1" applyAlignment="1">
      <alignment horizontal="right"/>
    </xf>
    <xf numFmtId="44" fontId="5" fillId="0" borderId="0" xfId="22" applyNumberFormat="1" applyFill="1"/>
    <xf numFmtId="44" fontId="5" fillId="0" borderId="0" xfId="22" applyNumberFormat="1" applyFont="1" applyFill="1" applyBorder="1" applyAlignment="1">
      <alignment horizontal="left"/>
    </xf>
    <xf numFmtId="0" fontId="15" fillId="0" borderId="0" xfId="1" applyFont="1" applyFill="1" applyBorder="1" applyAlignment="1" applyProtection="1"/>
    <xf numFmtId="0" fontId="15" fillId="0" borderId="0" xfId="1" applyFont="1" applyFill="1" applyBorder="1" applyAlignment="1" applyProtection="1">
      <alignment wrapText="1"/>
    </xf>
    <xf numFmtId="2" fontId="15" fillId="0" borderId="0" xfId="1" applyNumberFormat="1" applyFont="1" applyFill="1" applyBorder="1" applyAlignment="1">
      <alignment horizontal="center"/>
    </xf>
    <xf numFmtId="1" fontId="15" fillId="0" borderId="0" xfId="1" applyNumberFormat="1" applyFont="1" applyFill="1" applyBorder="1" applyAlignment="1" applyProtection="1">
      <alignment wrapText="1"/>
    </xf>
    <xf numFmtId="0" fontId="16" fillId="0" borderId="0" xfId="1" applyFont="1" applyFill="1"/>
    <xf numFmtId="0" fontId="16" fillId="0" borderId="0" xfId="1" applyFont="1" applyFill="1" applyBorder="1"/>
    <xf numFmtId="2" fontId="18" fillId="0" borderId="0" xfId="1" applyNumberFormat="1" applyFont="1" applyFill="1" applyBorder="1"/>
    <xf numFmtId="2" fontId="17" fillId="0" borderId="0" xfId="1" applyNumberFormat="1" applyFont="1" applyFill="1" applyBorder="1"/>
    <xf numFmtId="2" fontId="16" fillId="0" borderId="0" xfId="1" applyNumberFormat="1" applyFont="1" applyFill="1" applyBorder="1"/>
    <xf numFmtId="0" fontId="0" fillId="0" borderId="0" xfId="0" applyFill="1"/>
    <xf numFmtId="0" fontId="18" fillId="0" borderId="0" xfId="1" applyFont="1" applyFill="1" applyAlignment="1">
      <alignment wrapText="1"/>
    </xf>
    <xf numFmtId="2" fontId="18" fillId="0" borderId="0" xfId="1" applyNumberFormat="1" applyFont="1" applyFill="1"/>
    <xf numFmtId="0" fontId="16" fillId="0" borderId="0" xfId="1" applyFont="1" applyFill="1" applyAlignment="1">
      <alignment wrapText="1"/>
    </xf>
    <xf numFmtId="2" fontId="17" fillId="0" borderId="0" xfId="1" applyNumberFormat="1" applyFont="1" applyFill="1"/>
    <xf numFmtId="44" fontId="18" fillId="0" borderId="0" xfId="1" applyNumberFormat="1" applyFont="1" applyFill="1"/>
    <xf numFmtId="0" fontId="18" fillId="0" borderId="0" xfId="1" applyFont="1" applyFill="1" applyAlignment="1" applyProtection="1">
      <alignment vertical="top" wrapText="1"/>
    </xf>
    <xf numFmtId="0" fontId="15" fillId="0" borderId="0" xfId="1" applyFont="1" applyFill="1" applyBorder="1" applyAlignment="1" applyProtection="1">
      <alignment horizontal="right" vertical="top"/>
    </xf>
    <xf numFmtId="0" fontId="17" fillId="0" borderId="0" xfId="1" applyFont="1" applyFill="1" applyBorder="1"/>
    <xf numFmtId="1" fontId="17" fillId="0" borderId="0" xfId="1" applyNumberFormat="1" applyFont="1" applyFill="1" applyBorder="1"/>
    <xf numFmtId="0" fontId="18" fillId="0" borderId="0" xfId="1" applyFont="1" applyFill="1" applyBorder="1"/>
    <xf numFmtId="0" fontId="17" fillId="0" borderId="0" xfId="1" applyFont="1" applyFill="1"/>
    <xf numFmtId="0" fontId="0" fillId="0" borderId="0" xfId="0" applyFill="1"/>
    <xf numFmtId="44" fontId="18" fillId="0" borderId="0" xfId="1" applyNumberFormat="1" applyFont="1" applyFill="1" applyBorder="1"/>
    <xf numFmtId="44" fontId="17" fillId="0" borderId="0" xfId="1" applyNumberFormat="1" applyFont="1" applyFill="1" applyBorder="1"/>
    <xf numFmtId="0" fontId="20" fillId="0" borderId="1" xfId="1" applyFont="1" applyFill="1" applyBorder="1" applyAlignment="1">
      <alignment wrapText="1"/>
    </xf>
    <xf numFmtId="0" fontId="17" fillId="0" borderId="1" xfId="1" applyFont="1" applyFill="1" applyBorder="1"/>
    <xf numFmtId="1" fontId="17" fillId="0" borderId="1" xfId="1" applyNumberFormat="1" applyFont="1" applyFill="1" applyBorder="1"/>
    <xf numFmtId="44" fontId="17" fillId="0" borderId="1" xfId="1" applyNumberFormat="1" applyFont="1" applyFill="1" applyBorder="1" applyAlignment="1">
      <alignment horizontal="right"/>
    </xf>
    <xf numFmtId="0" fontId="17" fillId="0" borderId="1" xfId="1" applyFont="1" applyFill="1" applyBorder="1" applyAlignment="1">
      <alignment wrapText="1"/>
    </xf>
    <xf numFmtId="44" fontId="17" fillId="0" borderId="1" xfId="1" applyNumberFormat="1" applyFont="1" applyFill="1" applyBorder="1"/>
    <xf numFmtId="1" fontId="0" fillId="0" borderId="0" xfId="0" applyNumberFormat="1" applyFill="1"/>
    <xf numFmtId="0" fontId="18" fillId="0" borderId="0" xfId="1" applyFont="1" applyFill="1" applyAlignment="1" applyProtection="1">
      <alignment vertical="top" wrapText="1"/>
    </xf>
    <xf numFmtId="44" fontId="5" fillId="0" borderId="0" xfId="22" applyNumberFormat="1" applyFont="1" applyFill="1" applyBorder="1" applyAlignment="1">
      <alignment horizontal="left"/>
    </xf>
    <xf numFmtId="44" fontId="5" fillId="0" borderId="0" xfId="22" applyNumberFormat="1" applyFont="1" applyFill="1" applyBorder="1" applyAlignment="1">
      <alignment horizontal="left"/>
    </xf>
    <xf numFmtId="0" fontId="17" fillId="0" borderId="1" xfId="1" applyFont="1" applyFill="1" applyBorder="1" applyAlignment="1" applyProtection="1">
      <alignment vertical="top" wrapText="1"/>
    </xf>
    <xf numFmtId="0" fontId="20" fillId="0" borderId="1" xfId="1" applyFont="1" applyFill="1" applyBorder="1"/>
    <xf numFmtId="0" fontId="18" fillId="0" borderId="0" xfId="1" applyFont="1" applyFill="1" applyAlignment="1" applyProtection="1">
      <alignment vertical="top" wrapText="1"/>
    </xf>
    <xf numFmtId="44" fontId="5" fillId="0" borderId="0" xfId="22" applyNumberFormat="1" applyFont="1" applyFill="1" applyBorder="1" applyAlignment="1">
      <alignment horizontal="left"/>
    </xf>
    <xf numFmtId="0" fontId="0" fillId="0" borderId="0" xfId="0" applyFill="1" applyBorder="1"/>
    <xf numFmtId="0" fontId="22" fillId="0" borderId="0" xfId="0" applyFont="1" applyAlignment="1">
      <alignment horizontal="center" wrapText="1"/>
    </xf>
    <xf numFmtId="44" fontId="5" fillId="0" borderId="0" xfId="22" applyNumberFormat="1" applyFont="1" applyFill="1" applyBorder="1" applyAlignment="1">
      <alignment horizontal="left"/>
    </xf>
    <xf numFmtId="0" fontId="17" fillId="0" borderId="1" xfId="1" applyFont="1" applyBorder="1"/>
    <xf numFmtId="0" fontId="20" fillId="0" borderId="1" xfId="1" applyFont="1" applyBorder="1" applyAlignment="1">
      <alignment wrapText="1"/>
    </xf>
    <xf numFmtId="1" fontId="17" fillId="0" borderId="1" xfId="1" applyNumberFormat="1" applyFont="1" applyBorder="1"/>
    <xf numFmtId="44" fontId="17" fillId="0" borderId="1" xfId="1" applyNumberFormat="1" applyFont="1" applyBorder="1"/>
    <xf numFmtId="0" fontId="17" fillId="0" borderId="0" xfId="1" applyFont="1"/>
    <xf numFmtId="0" fontId="18" fillId="0" borderId="0" xfId="1" applyFont="1"/>
    <xf numFmtId="1" fontId="17" fillId="0" borderId="0" xfId="1" applyNumberFormat="1" applyFont="1"/>
    <xf numFmtId="44" fontId="17" fillId="0" borderId="0" xfId="1" applyNumberFormat="1" applyFont="1"/>
    <xf numFmtId="44" fontId="18" fillId="0" borderId="0" xfId="1" applyNumberFormat="1" applyFont="1"/>
    <xf numFmtId="0" fontId="17" fillId="0" borderId="1" xfId="1" applyFont="1" applyBorder="1" applyAlignment="1">
      <alignment horizontal="right"/>
    </xf>
    <xf numFmtId="44" fontId="17" fillId="0" borderId="1" xfId="1" applyNumberFormat="1" applyFont="1" applyBorder="1" applyAlignment="1">
      <alignment horizontal="right"/>
    </xf>
    <xf numFmtId="0" fontId="15" fillId="0" borderId="0" xfId="1" applyFont="1" applyAlignment="1">
      <alignment horizontal="right" vertical="top"/>
    </xf>
    <xf numFmtId="0" fontId="18" fillId="0" borderId="0" xfId="1" applyFont="1" applyAlignment="1">
      <alignment wrapText="1"/>
    </xf>
    <xf numFmtId="0" fontId="15" fillId="0" borderId="0" xfId="1" applyFont="1"/>
    <xf numFmtId="1" fontId="15" fillId="0" borderId="0" xfId="1" applyNumberFormat="1" applyFont="1" applyAlignment="1">
      <alignment wrapText="1"/>
    </xf>
    <xf numFmtId="2" fontId="15" fillId="0" borderId="0" xfId="1" applyNumberFormat="1" applyFont="1" applyAlignment="1">
      <alignment horizontal="center"/>
    </xf>
    <xf numFmtId="0" fontId="17" fillId="0" borderId="1" xfId="1" applyFont="1" applyFill="1" applyBorder="1" applyAlignment="1">
      <alignment vertical="top" wrapText="1"/>
    </xf>
    <xf numFmtId="0" fontId="18" fillId="0" borderId="0" xfId="1" applyFont="1" applyFill="1"/>
    <xf numFmtId="1" fontId="17" fillId="0" borderId="0" xfId="1" applyNumberFormat="1" applyFont="1" applyFill="1"/>
    <xf numFmtId="44" fontId="17" fillId="0" borderId="0" xfId="1" applyNumberFormat="1" applyFont="1" applyFill="1"/>
    <xf numFmtId="0" fontId="0" fillId="0" borderId="0" xfId="0" applyFill="1"/>
    <xf numFmtId="0" fontId="18" fillId="0" borderId="0" xfId="1" applyFont="1" applyFill="1" applyAlignment="1">
      <alignment vertical="top" wrapText="1"/>
    </xf>
    <xf numFmtId="0" fontId="15" fillId="0" borderId="0" xfId="1" applyFont="1" applyFill="1" applyAlignment="1">
      <alignment horizontal="right" vertical="top"/>
    </xf>
    <xf numFmtId="0" fontId="15" fillId="0" borderId="0" xfId="1" applyFont="1" applyFill="1"/>
    <xf numFmtId="1" fontId="15" fillId="0" borderId="0" xfId="1" applyNumberFormat="1" applyFont="1" applyFill="1" applyAlignment="1">
      <alignment wrapText="1"/>
    </xf>
    <xf numFmtId="44" fontId="15" fillId="0" borderId="0" xfId="1" applyNumberFormat="1" applyFont="1" applyFill="1" applyAlignment="1">
      <alignment horizontal="center"/>
    </xf>
    <xf numFmtId="0" fontId="0" fillId="0" borderId="0" xfId="0" applyFill="1"/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/>
    <xf numFmtId="1" fontId="17" fillId="0" borderId="1" xfId="0" applyNumberFormat="1" applyFont="1" applyFill="1" applyBorder="1"/>
    <xf numFmtId="44" fontId="17" fillId="0" borderId="1" xfId="0" applyNumberFormat="1" applyFont="1" applyFill="1" applyBorder="1" applyAlignment="1">
      <alignment horizontal="center"/>
    </xf>
    <xf numFmtId="44" fontId="17" fillId="0" borderId="1" xfId="0" applyNumberFormat="1" applyFont="1" applyFill="1" applyBorder="1"/>
    <xf numFmtId="0" fontId="17" fillId="0" borderId="0" xfId="0" applyFont="1" applyFill="1"/>
    <xf numFmtId="0" fontId="24" fillId="0" borderId="0" xfId="0" applyFont="1" applyFill="1"/>
    <xf numFmtId="1" fontId="17" fillId="0" borderId="0" xfId="0" applyNumberFormat="1" applyFont="1" applyFill="1"/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44" fontId="5" fillId="0" borderId="0" xfId="22" applyNumberFormat="1" applyFont="1" applyFill="1" applyBorder="1" applyAlignment="1">
      <alignment horizontal="left"/>
    </xf>
    <xf numFmtId="0" fontId="18" fillId="0" borderId="0" xfId="1" applyFont="1" applyFill="1" applyAlignment="1">
      <alignment vertical="top" wrapText="1"/>
    </xf>
    <xf numFmtId="0" fontId="0" fillId="0" borderId="0" xfId="0" applyFill="1"/>
    <xf numFmtId="0" fontId="17" fillId="0" borderId="8" xfId="1" applyFont="1" applyFill="1" applyBorder="1" applyAlignment="1">
      <alignment wrapText="1"/>
    </xf>
    <xf numFmtId="0" fontId="0" fillId="0" borderId="8" xfId="0" applyFill="1" applyBorder="1"/>
    <xf numFmtId="0" fontId="18" fillId="0" borderId="0" xfId="1" applyFont="1" applyFill="1" applyAlignment="1" applyProtection="1">
      <alignment vertical="top" wrapText="1"/>
    </xf>
    <xf numFmtId="0" fontId="17" fillId="0" borderId="0" xfId="1" applyFont="1" applyFill="1" applyBorder="1" applyAlignment="1">
      <alignment vertical="top" wrapText="1"/>
    </xf>
    <xf numFmtId="0" fontId="0" fillId="0" borderId="0" xfId="0" applyFill="1" applyBorder="1"/>
  </cellXfs>
  <cellStyles count="47">
    <cellStyle name="Navadno" xfId="0" builtinId="0"/>
    <cellStyle name="Navadno 10" xfId="2" xr:uid="{00000000-0005-0000-0000-000001000000}"/>
    <cellStyle name="Navadno 11" xfId="3" xr:uid="{00000000-0005-0000-0000-000002000000}"/>
    <cellStyle name="Navadno 12" xfId="4" xr:uid="{00000000-0005-0000-0000-000003000000}"/>
    <cellStyle name="Navadno 13" xfId="5" xr:uid="{00000000-0005-0000-0000-000004000000}"/>
    <cellStyle name="Navadno 14" xfId="6" xr:uid="{00000000-0005-0000-0000-000005000000}"/>
    <cellStyle name="Navadno 15" xfId="7" xr:uid="{00000000-0005-0000-0000-000006000000}"/>
    <cellStyle name="Navadno 16" xfId="8" xr:uid="{00000000-0005-0000-0000-000007000000}"/>
    <cellStyle name="Navadno 17" xfId="9" xr:uid="{00000000-0005-0000-0000-000008000000}"/>
    <cellStyle name="Navadno 18" xfId="10" xr:uid="{00000000-0005-0000-0000-000009000000}"/>
    <cellStyle name="Navadno 19" xfId="46" xr:uid="{00000000-0005-0000-0000-00000A000000}"/>
    <cellStyle name="Navadno 2" xfId="11" xr:uid="{00000000-0005-0000-0000-00000B000000}"/>
    <cellStyle name="Navadno 20" xfId="12" xr:uid="{00000000-0005-0000-0000-00000C000000}"/>
    <cellStyle name="Navadno 21" xfId="13" xr:uid="{00000000-0005-0000-0000-00000D000000}"/>
    <cellStyle name="Navadno 22" xfId="14" xr:uid="{00000000-0005-0000-0000-00000E000000}"/>
    <cellStyle name="Navadno 23" xfId="15" xr:uid="{00000000-0005-0000-0000-00000F000000}"/>
    <cellStyle name="Navadno 24" xfId="16" xr:uid="{00000000-0005-0000-0000-000010000000}"/>
    <cellStyle name="Navadno 25" xfId="17" xr:uid="{00000000-0005-0000-0000-000011000000}"/>
    <cellStyle name="Navadno 26" xfId="18" xr:uid="{00000000-0005-0000-0000-000012000000}"/>
    <cellStyle name="Navadno 27" xfId="19" xr:uid="{00000000-0005-0000-0000-000013000000}"/>
    <cellStyle name="Navadno 28" xfId="20" xr:uid="{00000000-0005-0000-0000-000014000000}"/>
    <cellStyle name="Navadno 29" xfId="21" xr:uid="{00000000-0005-0000-0000-000015000000}"/>
    <cellStyle name="Navadno 3" xfId="22" xr:uid="{00000000-0005-0000-0000-000016000000}"/>
    <cellStyle name="Navadno 30" xfId="23" xr:uid="{00000000-0005-0000-0000-000017000000}"/>
    <cellStyle name="Navadno 31" xfId="24" xr:uid="{00000000-0005-0000-0000-000018000000}"/>
    <cellStyle name="Navadno 32" xfId="25" xr:uid="{00000000-0005-0000-0000-000019000000}"/>
    <cellStyle name="Navadno 33" xfId="26" xr:uid="{00000000-0005-0000-0000-00001A000000}"/>
    <cellStyle name="Navadno 34" xfId="27" xr:uid="{00000000-0005-0000-0000-00001B000000}"/>
    <cellStyle name="Navadno 35" xfId="28" xr:uid="{00000000-0005-0000-0000-00001C000000}"/>
    <cellStyle name="Navadno 36" xfId="29" xr:uid="{00000000-0005-0000-0000-00001D000000}"/>
    <cellStyle name="Navadno 37" xfId="30" xr:uid="{00000000-0005-0000-0000-00001E000000}"/>
    <cellStyle name="Navadno 38" xfId="31" xr:uid="{00000000-0005-0000-0000-00001F000000}"/>
    <cellStyle name="Navadno 39" xfId="32" xr:uid="{00000000-0005-0000-0000-000020000000}"/>
    <cellStyle name="Navadno 4" xfId="33" xr:uid="{00000000-0005-0000-0000-000021000000}"/>
    <cellStyle name="Navadno 4 2" xfId="34" xr:uid="{00000000-0005-0000-0000-000022000000}"/>
    <cellStyle name="Navadno 40" xfId="35" xr:uid="{00000000-0005-0000-0000-000023000000}"/>
    <cellStyle name="Navadno 41" xfId="36" xr:uid="{00000000-0005-0000-0000-000024000000}"/>
    <cellStyle name="Navadno 5" xfId="37" xr:uid="{00000000-0005-0000-0000-000025000000}"/>
    <cellStyle name="Navadno 6" xfId="38" xr:uid="{00000000-0005-0000-0000-000026000000}"/>
    <cellStyle name="Navadno 7" xfId="39" xr:uid="{00000000-0005-0000-0000-000027000000}"/>
    <cellStyle name="Navadno 8" xfId="1" xr:uid="{00000000-0005-0000-0000-000028000000}"/>
    <cellStyle name="Navadno 9" xfId="40" xr:uid="{00000000-0005-0000-0000-000029000000}"/>
    <cellStyle name="Normal_81D-Kavadarska-popisi prestavitve vodovoda" xfId="41" xr:uid="{00000000-0005-0000-0000-00002A000000}"/>
    <cellStyle name="Normale_E050544(Matrice descrizione v1)" xfId="42" xr:uid="{00000000-0005-0000-0000-00002B000000}"/>
    <cellStyle name="Pomoc" xfId="43" xr:uid="{00000000-0005-0000-0000-00002C000000}"/>
    <cellStyle name="Slog 1" xfId="44" xr:uid="{00000000-0005-0000-0000-00002D000000}"/>
    <cellStyle name="Valuta 2" xfId="45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G19"/>
  <sheetViews>
    <sheetView view="pageLayout" topLeftCell="A10" zoomScaleNormal="100" workbookViewId="0">
      <selection activeCell="H11" sqref="H11"/>
    </sheetView>
  </sheetViews>
  <sheetFormatPr defaultRowHeight="15" x14ac:dyDescent="0.25"/>
  <sheetData>
    <row r="5" spans="3:7" ht="20.25" x14ac:dyDescent="0.3">
      <c r="C5" s="129" t="s">
        <v>44</v>
      </c>
      <c r="D5" s="129"/>
      <c r="E5" s="129"/>
      <c r="F5" s="129"/>
      <c r="G5" s="129"/>
    </row>
    <row r="8" spans="3:7" ht="36" customHeight="1" x14ac:dyDescent="0.25"/>
    <row r="9" spans="3:7" ht="1.5" customHeight="1" x14ac:dyDescent="0.25"/>
    <row r="10" spans="3:7" ht="90.75" customHeight="1" x14ac:dyDescent="0.3">
      <c r="C10" s="128" t="s">
        <v>68</v>
      </c>
      <c r="D10" s="128"/>
      <c r="E10" s="128"/>
      <c r="F10" s="128"/>
      <c r="G10" s="128"/>
    </row>
    <row r="11" spans="3:7" ht="144.75" customHeight="1" x14ac:dyDescent="0.3">
      <c r="C11" s="128" t="s">
        <v>69</v>
      </c>
      <c r="D11" s="128"/>
      <c r="E11" s="128"/>
      <c r="F11" s="128"/>
      <c r="G11" s="128"/>
    </row>
    <row r="12" spans="3:7" ht="56.85" customHeight="1" x14ac:dyDescent="0.3">
      <c r="C12" s="91"/>
      <c r="D12" s="91"/>
      <c r="E12" s="91"/>
      <c r="F12" s="91"/>
      <c r="G12" s="91"/>
    </row>
    <row r="14" spans="3:7" ht="20.25" x14ac:dyDescent="0.3">
      <c r="C14" s="5" t="s">
        <v>70</v>
      </c>
    </row>
    <row r="16" spans="3:7" ht="15.75" x14ac:dyDescent="0.25">
      <c r="C16" s="4" t="s">
        <v>45</v>
      </c>
    </row>
    <row r="19" spans="3:3" x14ac:dyDescent="0.25">
      <c r="C19" t="s">
        <v>46</v>
      </c>
    </row>
  </sheetData>
  <mergeCells count="3">
    <mergeCell ref="C10:G10"/>
    <mergeCell ref="C5:G5"/>
    <mergeCell ref="C11:G11"/>
  </mergeCells>
  <pageMargins left="0.7" right="0.7" top="0.75" bottom="0.75" header="0.3" footer="0.3"/>
  <pageSetup paperSize="9" orientation="portrait" r:id="rId1"/>
  <headerFooter>
    <oddFooter>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0"/>
  <sheetViews>
    <sheetView view="pageLayout" zoomScaleNormal="100" workbookViewId="0">
      <selection activeCell="G20" sqref="G20"/>
    </sheetView>
  </sheetViews>
  <sheetFormatPr defaultRowHeight="15" x14ac:dyDescent="0.25"/>
  <cols>
    <col min="7" max="7" width="15.5703125" customWidth="1"/>
  </cols>
  <sheetData>
    <row r="2" spans="2:7" x14ac:dyDescent="0.25">
      <c r="B2" s="6"/>
      <c r="C2" s="7"/>
      <c r="D2" s="8"/>
      <c r="E2" s="8"/>
      <c r="F2" s="9"/>
      <c r="G2" s="18"/>
    </row>
    <row r="3" spans="2:7" x14ac:dyDescent="0.25">
      <c r="B3" s="6"/>
      <c r="C3" s="7"/>
      <c r="D3" s="8"/>
      <c r="E3" s="8"/>
      <c r="F3" s="9"/>
      <c r="G3" s="18"/>
    </row>
    <row r="4" spans="2:7" ht="15.75" x14ac:dyDescent="0.25">
      <c r="B4" s="41"/>
      <c r="C4" s="42" t="s">
        <v>17</v>
      </c>
      <c r="D4" s="43"/>
      <c r="E4" s="44"/>
      <c r="F4" s="42"/>
      <c r="G4" s="45"/>
    </row>
    <row r="5" spans="2:7" x14ac:dyDescent="0.25">
      <c r="B5" s="6"/>
      <c r="C5" s="10"/>
      <c r="D5" s="8"/>
      <c r="E5" s="8"/>
      <c r="F5" s="9"/>
      <c r="G5" s="18"/>
    </row>
    <row r="6" spans="2:7" x14ac:dyDescent="0.25">
      <c r="B6" s="130" t="s">
        <v>8</v>
      </c>
      <c r="C6" s="130"/>
      <c r="D6" s="130"/>
      <c r="E6" s="130"/>
      <c r="F6" s="46"/>
      <c r="G6" s="47">
        <f>popis!F7</f>
        <v>0</v>
      </c>
    </row>
    <row r="7" spans="2:7" x14ac:dyDescent="0.25">
      <c r="B7" s="130" t="s">
        <v>12</v>
      </c>
      <c r="C7" s="130"/>
      <c r="D7" s="130"/>
      <c r="E7" s="130"/>
      <c r="F7" s="46"/>
      <c r="G7" s="47">
        <f>popis!F29</f>
        <v>0</v>
      </c>
    </row>
    <row r="8" spans="2:7" x14ac:dyDescent="0.25">
      <c r="B8" s="130" t="s">
        <v>18</v>
      </c>
      <c r="C8" s="130"/>
      <c r="D8" s="130"/>
      <c r="E8" s="130"/>
      <c r="F8" s="46"/>
      <c r="G8" s="47">
        <f>popis!F57</f>
        <v>0</v>
      </c>
    </row>
    <row r="9" spans="2:7" x14ac:dyDescent="0.25">
      <c r="B9" s="84" t="s">
        <v>24</v>
      </c>
      <c r="C9" s="84"/>
      <c r="D9" s="84"/>
      <c r="E9" s="84"/>
      <c r="F9" s="46"/>
      <c r="G9" s="47">
        <f>popis!F73</f>
        <v>0</v>
      </c>
    </row>
    <row r="10" spans="2:7" x14ac:dyDescent="0.25">
      <c r="B10" s="51" t="s">
        <v>71</v>
      </c>
      <c r="C10" s="51"/>
      <c r="D10" s="51"/>
      <c r="E10" s="51"/>
      <c r="F10" s="51"/>
      <c r="G10" s="47">
        <f>popis!F103</f>
        <v>0</v>
      </c>
    </row>
    <row r="11" spans="2:7" x14ac:dyDescent="0.25">
      <c r="B11" s="85" t="s">
        <v>86</v>
      </c>
      <c r="C11" s="85"/>
      <c r="D11" s="85"/>
      <c r="E11" s="85"/>
      <c r="F11" s="85"/>
      <c r="G11" s="47">
        <f>popis!F115</f>
        <v>0</v>
      </c>
    </row>
    <row r="12" spans="2:7" x14ac:dyDescent="0.25">
      <c r="B12" s="92" t="s">
        <v>72</v>
      </c>
      <c r="C12" s="92"/>
      <c r="D12" s="92"/>
      <c r="E12" s="92"/>
      <c r="F12" s="92"/>
      <c r="G12" s="47">
        <f>popis!F127</f>
        <v>0</v>
      </c>
    </row>
    <row r="13" spans="2:7" x14ac:dyDescent="0.25">
      <c r="B13" s="89" t="s">
        <v>73</v>
      </c>
      <c r="C13" s="89"/>
      <c r="D13" s="89"/>
      <c r="E13" s="89"/>
      <c r="F13" s="89"/>
      <c r="G13" s="47">
        <f>popis!F149</f>
        <v>0</v>
      </c>
    </row>
    <row r="14" spans="2:7" x14ac:dyDescent="0.25">
      <c r="B14" s="51" t="s">
        <v>74</v>
      </c>
      <c r="C14" s="51"/>
      <c r="D14" s="51"/>
      <c r="E14" s="51"/>
      <c r="F14" s="51"/>
      <c r="G14" s="47">
        <f>popis!F172</f>
        <v>0</v>
      </c>
    </row>
    <row r="15" spans="2:7" x14ac:dyDescent="0.25">
      <c r="B15" s="130" t="s">
        <v>75</v>
      </c>
      <c r="C15" s="130"/>
      <c r="D15" s="130"/>
      <c r="E15" s="130"/>
      <c r="F15" s="46"/>
      <c r="G15" s="47">
        <f>popis!F190</f>
        <v>0</v>
      </c>
    </row>
    <row r="16" spans="2:7" x14ac:dyDescent="0.25">
      <c r="B16" s="11"/>
      <c r="C16" s="12"/>
      <c r="D16" s="12"/>
      <c r="E16" s="12"/>
      <c r="F16" s="12"/>
      <c r="G16" s="19"/>
    </row>
    <row r="17" spans="2:7" ht="15.75" x14ac:dyDescent="0.25">
      <c r="B17" s="13"/>
      <c r="C17" s="14" t="s">
        <v>0</v>
      </c>
      <c r="D17" s="15"/>
      <c r="E17" s="48"/>
      <c r="F17" s="48"/>
      <c r="G17" s="49">
        <f>SUM(G6:G15)</f>
        <v>0</v>
      </c>
    </row>
    <row r="18" spans="2:7" x14ac:dyDescent="0.25">
      <c r="B18" s="16"/>
      <c r="C18" s="17" t="s">
        <v>1</v>
      </c>
      <c r="D18" s="17"/>
      <c r="E18" s="50"/>
      <c r="F18" s="50"/>
      <c r="G18" s="47">
        <f>G17*0.22</f>
        <v>0</v>
      </c>
    </row>
    <row r="19" spans="2:7" x14ac:dyDescent="0.25">
      <c r="B19" s="16"/>
      <c r="C19" s="17"/>
      <c r="D19" s="17"/>
      <c r="E19" s="50"/>
      <c r="F19" s="50"/>
      <c r="G19" s="50"/>
    </row>
    <row r="20" spans="2:7" ht="15.75" x14ac:dyDescent="0.25">
      <c r="B20" s="13"/>
      <c r="C20" s="14" t="s">
        <v>2</v>
      </c>
      <c r="D20" s="15"/>
      <c r="E20" s="48"/>
      <c r="F20" s="48"/>
      <c r="G20" s="49">
        <f>G17+G18</f>
        <v>0</v>
      </c>
    </row>
  </sheetData>
  <mergeCells count="4">
    <mergeCell ref="B15:E15"/>
    <mergeCell ref="B6:E6"/>
    <mergeCell ref="B7:E7"/>
    <mergeCell ref="B8:E8"/>
  </mergeCells>
  <pageMargins left="0.7" right="0.7" top="0.75" bottom="0.75" header="0.3" footer="0.3"/>
  <pageSetup paperSize="9" orientation="portrait" r:id="rId1"/>
  <headerFooter>
    <oddFooter>Stran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7"/>
  <sheetViews>
    <sheetView tabSelected="1" zoomScaleNormal="100" workbookViewId="0">
      <selection activeCell="H185" sqref="H185"/>
    </sheetView>
  </sheetViews>
  <sheetFormatPr defaultRowHeight="15" x14ac:dyDescent="0.25"/>
  <cols>
    <col min="1" max="1" width="3.5703125" customWidth="1"/>
    <col min="2" max="2" width="46.5703125" customWidth="1"/>
    <col min="3" max="3" width="6.140625" customWidth="1"/>
    <col min="4" max="4" width="7.7109375" customWidth="1"/>
    <col min="5" max="5" width="9.5703125" customWidth="1"/>
    <col min="6" max="6" width="12.7109375" customWidth="1"/>
    <col min="10" max="10" width="9.42578125" bestFit="1" customWidth="1"/>
  </cols>
  <sheetData>
    <row r="1" spans="1:7" x14ac:dyDescent="0.25">
      <c r="A1" s="21"/>
      <c r="B1" s="20"/>
      <c r="C1" s="22"/>
      <c r="D1" s="23"/>
      <c r="E1" s="31"/>
      <c r="F1" s="32"/>
    </row>
    <row r="2" spans="1:7" ht="15" customHeight="1" x14ac:dyDescent="0.25">
      <c r="A2" s="24"/>
      <c r="B2" s="3" t="s">
        <v>3</v>
      </c>
      <c r="C2" s="2" t="s">
        <v>4</v>
      </c>
      <c r="D2" s="3" t="s">
        <v>5</v>
      </c>
      <c r="E2" s="1" t="s">
        <v>6</v>
      </c>
      <c r="F2" s="1" t="s">
        <v>7</v>
      </c>
    </row>
    <row r="3" spans="1:7" x14ac:dyDescent="0.25">
      <c r="A3" s="25"/>
      <c r="B3" s="26"/>
      <c r="C3" s="27"/>
      <c r="D3" s="28"/>
      <c r="E3" s="33"/>
      <c r="F3" s="34"/>
    </row>
    <row r="4" spans="1:7" ht="16.5" customHeight="1" x14ac:dyDescent="0.25">
      <c r="A4" s="25"/>
      <c r="B4" s="29" t="s">
        <v>8</v>
      </c>
      <c r="C4" s="27"/>
      <c r="D4" s="28"/>
      <c r="E4" s="33"/>
      <c r="F4" s="33"/>
    </row>
    <row r="5" spans="1:7" x14ac:dyDescent="0.25">
      <c r="A5" s="25"/>
      <c r="B5" s="30"/>
      <c r="C5" s="27"/>
      <c r="D5" s="28"/>
      <c r="E5" s="33"/>
      <c r="F5" s="33"/>
    </row>
    <row r="6" spans="1:7" ht="39.75" customHeight="1" x14ac:dyDescent="0.25">
      <c r="A6" s="102">
        <v>1</v>
      </c>
      <c r="B6" s="94" t="s">
        <v>9</v>
      </c>
      <c r="C6" s="93" t="s">
        <v>10</v>
      </c>
      <c r="D6" s="95">
        <v>1</v>
      </c>
      <c r="E6" s="103"/>
      <c r="F6" s="96">
        <f>D6*E6</f>
        <v>0</v>
      </c>
    </row>
    <row r="7" spans="1:7" ht="15" customHeight="1" x14ac:dyDescent="0.25">
      <c r="A7" s="104"/>
      <c r="B7" s="105" t="s">
        <v>11</v>
      </c>
      <c r="C7" s="106"/>
      <c r="D7" s="107"/>
      <c r="E7" s="108"/>
      <c r="F7" s="101">
        <f>SUM(F6:F6)</f>
        <v>0</v>
      </c>
    </row>
    <row r="8" spans="1:7" s="73" customFormat="1" ht="15" customHeight="1" x14ac:dyDescent="0.25">
      <c r="A8" s="68"/>
      <c r="B8" s="62"/>
      <c r="C8" s="52"/>
      <c r="D8" s="55"/>
      <c r="E8" s="54"/>
      <c r="F8" s="63"/>
    </row>
    <row r="9" spans="1:7" s="73" customFormat="1" ht="15" customHeight="1" x14ac:dyDescent="0.25">
      <c r="A9" s="68"/>
      <c r="B9" s="88" t="s">
        <v>12</v>
      </c>
      <c r="C9" s="52"/>
      <c r="D9" s="53"/>
      <c r="E9" s="54"/>
      <c r="F9" s="54"/>
    </row>
    <row r="10" spans="1:7" s="73" customFormat="1" x14ac:dyDescent="0.25">
      <c r="A10" s="68"/>
      <c r="B10" s="64"/>
      <c r="C10" s="52"/>
      <c r="D10" s="53"/>
      <c r="E10" s="54"/>
      <c r="F10" s="65"/>
    </row>
    <row r="11" spans="1:7" s="113" customFormat="1" ht="26.25" customHeight="1" x14ac:dyDescent="0.25">
      <c r="A11" s="77">
        <v>1</v>
      </c>
      <c r="B11" s="80" t="s">
        <v>93</v>
      </c>
      <c r="C11" s="77" t="s">
        <v>13</v>
      </c>
      <c r="D11" s="78">
        <v>50</v>
      </c>
      <c r="E11" s="79"/>
      <c r="F11" s="81">
        <f t="shared" ref="F11:F16" si="0">D11*E11</f>
        <v>0</v>
      </c>
    </row>
    <row r="12" spans="1:7" s="113" customFormat="1" ht="26.25" customHeight="1" x14ac:dyDescent="0.25">
      <c r="A12" s="77">
        <f>1+A11</f>
        <v>2</v>
      </c>
      <c r="B12" s="80" t="s">
        <v>94</v>
      </c>
      <c r="C12" s="77" t="s">
        <v>13</v>
      </c>
      <c r="D12" s="78">
        <v>18</v>
      </c>
      <c r="E12" s="79"/>
      <c r="F12" s="81">
        <f t="shared" si="0"/>
        <v>0</v>
      </c>
    </row>
    <row r="13" spans="1:7" s="113" customFormat="1" ht="15" customHeight="1" x14ac:dyDescent="0.25">
      <c r="A13" s="77">
        <f t="shared" ref="A13:A28" si="1">1+A12</f>
        <v>3</v>
      </c>
      <c r="B13" s="80" t="s">
        <v>50</v>
      </c>
      <c r="C13" s="77" t="s">
        <v>13</v>
      </c>
      <c r="D13" s="78">
        <v>68</v>
      </c>
      <c r="E13" s="79"/>
      <c r="F13" s="81">
        <f>D13*E13</f>
        <v>0</v>
      </c>
      <c r="G13" s="82"/>
    </row>
    <row r="14" spans="1:7" s="113" customFormat="1" ht="26.25" customHeight="1" x14ac:dyDescent="0.25">
      <c r="A14" s="77">
        <f t="shared" si="1"/>
        <v>4</v>
      </c>
      <c r="B14" s="80" t="s">
        <v>95</v>
      </c>
      <c r="C14" s="77" t="s">
        <v>13</v>
      </c>
      <c r="D14" s="78">
        <v>16</v>
      </c>
      <c r="E14" s="79"/>
      <c r="F14" s="81">
        <f t="shared" ref="F14" si="2">D14*E14</f>
        <v>0</v>
      </c>
    </row>
    <row r="15" spans="1:7" s="113" customFormat="1" ht="27" customHeight="1" x14ac:dyDescent="0.25">
      <c r="A15" s="77">
        <f t="shared" si="1"/>
        <v>5</v>
      </c>
      <c r="B15" s="80" t="s">
        <v>96</v>
      </c>
      <c r="C15" s="77" t="s">
        <v>13</v>
      </c>
      <c r="D15" s="78">
        <v>46</v>
      </c>
      <c r="E15" s="79"/>
      <c r="F15" s="81">
        <f t="shared" si="0"/>
        <v>0</v>
      </c>
    </row>
    <row r="16" spans="1:7" s="113" customFormat="1" ht="15" customHeight="1" x14ac:dyDescent="0.25">
      <c r="A16" s="77">
        <f t="shared" si="1"/>
        <v>6</v>
      </c>
      <c r="B16" s="80" t="s">
        <v>97</v>
      </c>
      <c r="C16" s="77" t="s">
        <v>13</v>
      </c>
      <c r="D16" s="78">
        <v>62</v>
      </c>
      <c r="E16" s="79"/>
      <c r="F16" s="81">
        <f t="shared" si="0"/>
        <v>0</v>
      </c>
      <c r="G16" s="82"/>
    </row>
    <row r="17" spans="1:7" s="113" customFormat="1" ht="15" customHeight="1" x14ac:dyDescent="0.25">
      <c r="A17" s="77">
        <f t="shared" si="1"/>
        <v>7</v>
      </c>
      <c r="B17" s="80" t="s">
        <v>51</v>
      </c>
      <c r="C17" s="77" t="s">
        <v>13</v>
      </c>
      <c r="D17" s="78">
        <v>50</v>
      </c>
      <c r="E17" s="79"/>
      <c r="F17" s="81">
        <f>D17*E17</f>
        <v>0</v>
      </c>
    </row>
    <row r="18" spans="1:7" s="113" customFormat="1" ht="27" customHeight="1" x14ac:dyDescent="0.25">
      <c r="A18" s="77">
        <f t="shared" si="1"/>
        <v>8</v>
      </c>
      <c r="B18" s="80" t="s">
        <v>52</v>
      </c>
      <c r="C18" s="77" t="s">
        <v>13</v>
      </c>
      <c r="D18" s="78">
        <v>960</v>
      </c>
      <c r="E18" s="79"/>
      <c r="F18" s="81">
        <f t="shared" ref="F18:F28" si="3">D18*E18</f>
        <v>0</v>
      </c>
    </row>
    <row r="19" spans="1:7" s="113" customFormat="1" ht="27" customHeight="1" x14ac:dyDescent="0.25">
      <c r="A19" s="77">
        <f t="shared" si="1"/>
        <v>9</v>
      </c>
      <c r="B19" s="80" t="s">
        <v>53</v>
      </c>
      <c r="C19" s="77" t="s">
        <v>13</v>
      </c>
      <c r="D19" s="78">
        <v>1200</v>
      </c>
      <c r="E19" s="79"/>
      <c r="F19" s="81">
        <f t="shared" si="3"/>
        <v>0</v>
      </c>
    </row>
    <row r="20" spans="1:7" s="113" customFormat="1" ht="15" customHeight="1" x14ac:dyDescent="0.25">
      <c r="A20" s="77">
        <f t="shared" si="1"/>
        <v>10</v>
      </c>
      <c r="B20" s="80" t="s">
        <v>54</v>
      </c>
      <c r="C20" s="77" t="s">
        <v>13</v>
      </c>
      <c r="D20" s="78">
        <v>2100</v>
      </c>
      <c r="E20" s="79"/>
      <c r="F20" s="81">
        <f>D20*E20</f>
        <v>0</v>
      </c>
      <c r="G20" s="82"/>
    </row>
    <row r="21" spans="1:7" s="113" customFormat="1" ht="19.5" customHeight="1" x14ac:dyDescent="0.25">
      <c r="A21" s="77">
        <f t="shared" si="1"/>
        <v>11</v>
      </c>
      <c r="B21" s="80" t="s">
        <v>113</v>
      </c>
      <c r="C21" s="77" t="s">
        <v>13</v>
      </c>
      <c r="D21" s="78">
        <v>60</v>
      </c>
      <c r="E21" s="79"/>
      <c r="F21" s="81">
        <f t="shared" ref="F21:F26" si="4">D21*E21</f>
        <v>0</v>
      </c>
    </row>
    <row r="22" spans="1:7" s="113" customFormat="1" ht="25.5" customHeight="1" x14ac:dyDescent="0.25">
      <c r="A22" s="77">
        <f t="shared" si="1"/>
        <v>12</v>
      </c>
      <c r="B22" s="80" t="s">
        <v>114</v>
      </c>
      <c r="C22" s="77" t="s">
        <v>13</v>
      </c>
      <c r="D22" s="78">
        <v>100</v>
      </c>
      <c r="E22" s="79"/>
      <c r="F22" s="81">
        <f t="shared" si="4"/>
        <v>0</v>
      </c>
    </row>
    <row r="23" spans="1:7" s="113" customFormat="1" ht="30" customHeight="1" x14ac:dyDescent="0.25">
      <c r="A23" s="77">
        <f t="shared" si="1"/>
        <v>13</v>
      </c>
      <c r="B23" s="80" t="s">
        <v>115</v>
      </c>
      <c r="C23" s="77" t="s">
        <v>13</v>
      </c>
      <c r="D23" s="78">
        <v>30</v>
      </c>
      <c r="E23" s="79"/>
      <c r="F23" s="81">
        <f t="shared" ref="F23" si="5">D23*E23</f>
        <v>0</v>
      </c>
    </row>
    <row r="24" spans="1:7" s="113" customFormat="1" ht="15" customHeight="1" x14ac:dyDescent="0.25">
      <c r="A24" s="77">
        <f t="shared" si="1"/>
        <v>14</v>
      </c>
      <c r="B24" s="80" t="s">
        <v>55</v>
      </c>
      <c r="C24" s="77" t="s">
        <v>13</v>
      </c>
      <c r="D24" s="78">
        <v>190</v>
      </c>
      <c r="E24" s="79"/>
      <c r="F24" s="81">
        <f t="shared" si="4"/>
        <v>0</v>
      </c>
      <c r="G24" s="82"/>
    </row>
    <row r="25" spans="1:7" s="113" customFormat="1" ht="15.75" customHeight="1" x14ac:dyDescent="0.25">
      <c r="A25" s="77">
        <f t="shared" si="1"/>
        <v>15</v>
      </c>
      <c r="B25" s="80" t="s">
        <v>56</v>
      </c>
      <c r="C25" s="77" t="s">
        <v>15</v>
      </c>
      <c r="D25" s="78">
        <v>200</v>
      </c>
      <c r="E25" s="81"/>
      <c r="F25" s="81">
        <f t="shared" si="4"/>
        <v>0</v>
      </c>
    </row>
    <row r="26" spans="1:7" s="113" customFormat="1" ht="16.5" customHeight="1" x14ac:dyDescent="0.25">
      <c r="A26" s="77">
        <f t="shared" si="1"/>
        <v>16</v>
      </c>
      <c r="B26" s="80" t="s">
        <v>76</v>
      </c>
      <c r="C26" s="77" t="s">
        <v>15</v>
      </c>
      <c r="D26" s="78">
        <v>1</v>
      </c>
      <c r="E26" s="79"/>
      <c r="F26" s="81">
        <f t="shared" si="4"/>
        <v>0</v>
      </c>
    </row>
    <row r="27" spans="1:7" s="113" customFormat="1" ht="27" customHeight="1" x14ac:dyDescent="0.25">
      <c r="A27" s="77">
        <f t="shared" si="1"/>
        <v>17</v>
      </c>
      <c r="B27" s="80" t="s">
        <v>58</v>
      </c>
      <c r="C27" s="77" t="s">
        <v>13</v>
      </c>
      <c r="D27" s="78">
        <v>10</v>
      </c>
      <c r="E27" s="81"/>
      <c r="F27" s="81">
        <f t="shared" ref="F27" si="6">D27*E27</f>
        <v>0</v>
      </c>
    </row>
    <row r="28" spans="1:7" s="113" customFormat="1" ht="15" customHeight="1" x14ac:dyDescent="0.25">
      <c r="A28" s="77">
        <f t="shared" si="1"/>
        <v>18</v>
      </c>
      <c r="B28" s="80" t="s">
        <v>14</v>
      </c>
      <c r="C28" s="77" t="s">
        <v>10</v>
      </c>
      <c r="D28" s="78">
        <v>1</v>
      </c>
      <c r="E28" s="79"/>
      <c r="F28" s="81">
        <f t="shared" si="3"/>
        <v>0</v>
      </c>
    </row>
    <row r="29" spans="1:7" s="73" customFormat="1" ht="15" customHeight="1" x14ac:dyDescent="0.25">
      <c r="A29" s="115"/>
      <c r="B29" s="62" t="s">
        <v>11</v>
      </c>
      <c r="C29" s="116"/>
      <c r="D29" s="117"/>
      <c r="E29" s="118"/>
      <c r="F29" s="66">
        <f>SUM(F11:F28)</f>
        <v>0</v>
      </c>
    </row>
    <row r="30" spans="1:7" s="113" customFormat="1" ht="15" customHeight="1" x14ac:dyDescent="0.25">
      <c r="A30" s="115"/>
      <c r="B30" s="62"/>
      <c r="C30" s="116"/>
      <c r="D30" s="117"/>
      <c r="E30" s="118"/>
      <c r="F30" s="66"/>
    </row>
    <row r="31" spans="1:7" s="113" customFormat="1" ht="15" customHeight="1" x14ac:dyDescent="0.25">
      <c r="A31" s="115"/>
      <c r="B31" s="62"/>
      <c r="C31" s="116"/>
      <c r="D31" s="117"/>
      <c r="E31" s="118"/>
      <c r="F31" s="66"/>
    </row>
    <row r="32" spans="1:7" s="113" customFormat="1" ht="15" customHeight="1" x14ac:dyDescent="0.25">
      <c r="A32" s="115"/>
      <c r="B32" s="62"/>
      <c r="C32" s="116"/>
      <c r="D32" s="117"/>
      <c r="E32" s="118"/>
      <c r="F32" s="66"/>
    </row>
    <row r="33" spans="1:6" s="113" customFormat="1" ht="15" customHeight="1" x14ac:dyDescent="0.25">
      <c r="A33" s="115"/>
      <c r="B33" s="62"/>
      <c r="C33" s="116"/>
      <c r="D33" s="117"/>
      <c r="E33" s="118"/>
      <c r="F33" s="66"/>
    </row>
    <row r="34" spans="1:6" s="113" customFormat="1" ht="15" customHeight="1" x14ac:dyDescent="0.25">
      <c r="A34" s="115"/>
      <c r="B34" s="62"/>
      <c r="C34" s="116"/>
      <c r="D34" s="117"/>
      <c r="E34" s="118"/>
      <c r="F34" s="66"/>
    </row>
    <row r="35" spans="1:6" s="113" customFormat="1" ht="15" customHeight="1" x14ac:dyDescent="0.25">
      <c r="A35" s="115"/>
      <c r="B35" s="62"/>
      <c r="C35" s="116"/>
      <c r="D35" s="117"/>
      <c r="E35" s="118"/>
      <c r="F35" s="66"/>
    </row>
    <row r="36" spans="1:6" s="113" customFormat="1" ht="15" customHeight="1" x14ac:dyDescent="0.25">
      <c r="A36" s="115"/>
      <c r="B36" s="62"/>
      <c r="C36" s="116"/>
      <c r="D36" s="117"/>
      <c r="E36" s="118"/>
      <c r="F36" s="66"/>
    </row>
    <row r="37" spans="1:6" s="113" customFormat="1" ht="15" customHeight="1" x14ac:dyDescent="0.25">
      <c r="A37" s="115"/>
      <c r="B37" s="62"/>
      <c r="C37" s="116"/>
      <c r="D37" s="117"/>
      <c r="E37" s="118"/>
      <c r="F37" s="66"/>
    </row>
    <row r="38" spans="1:6" s="119" customFormat="1" ht="15" customHeight="1" x14ac:dyDescent="0.25">
      <c r="A38" s="115"/>
      <c r="B38" s="62"/>
      <c r="C38" s="116"/>
      <c r="D38" s="117"/>
      <c r="E38" s="118"/>
      <c r="F38" s="66"/>
    </row>
    <row r="39" spans="1:6" s="113" customFormat="1" ht="15" customHeight="1" x14ac:dyDescent="0.25">
      <c r="A39" s="115"/>
      <c r="B39" s="62"/>
      <c r="C39" s="116"/>
      <c r="D39" s="117"/>
      <c r="E39" s="118"/>
      <c r="F39" s="66"/>
    </row>
    <row r="40" spans="1:6" s="113" customFormat="1" ht="15" customHeight="1" x14ac:dyDescent="0.25">
      <c r="A40" s="115"/>
      <c r="B40" s="62"/>
      <c r="C40" s="116"/>
      <c r="D40" s="117"/>
      <c r="E40" s="118"/>
      <c r="F40" s="66"/>
    </row>
    <row r="41" spans="1:6" s="113" customFormat="1" ht="15" customHeight="1" x14ac:dyDescent="0.25">
      <c r="A41" s="115"/>
      <c r="B41" s="62"/>
      <c r="C41" s="116"/>
      <c r="D41" s="117"/>
      <c r="E41" s="118"/>
      <c r="F41" s="66"/>
    </row>
    <row r="42" spans="1:6" s="113" customFormat="1" ht="15" customHeight="1" x14ac:dyDescent="0.25">
      <c r="A42" s="115"/>
      <c r="B42" s="62"/>
      <c r="C42" s="116"/>
      <c r="D42" s="117"/>
      <c r="E42" s="118"/>
      <c r="F42" s="66"/>
    </row>
    <row r="43" spans="1:6" ht="15" customHeight="1" x14ac:dyDescent="0.25">
      <c r="A43" s="24"/>
      <c r="B43" s="3" t="s">
        <v>3</v>
      </c>
      <c r="C43" s="2" t="s">
        <v>4</v>
      </c>
      <c r="D43" s="3" t="s">
        <v>5</v>
      </c>
      <c r="E43" s="1" t="s">
        <v>6</v>
      </c>
      <c r="F43" s="1" t="s">
        <v>7</v>
      </c>
    </row>
    <row r="44" spans="1:6" s="113" customFormat="1" ht="15" customHeight="1" x14ac:dyDescent="0.25">
      <c r="A44" s="115"/>
      <c r="B44" s="62"/>
      <c r="C44" s="116"/>
      <c r="D44" s="117"/>
      <c r="E44" s="118"/>
      <c r="F44" s="66"/>
    </row>
    <row r="45" spans="1:6" s="73" customFormat="1" ht="15" customHeight="1" x14ac:dyDescent="0.25">
      <c r="A45" s="56"/>
      <c r="B45" s="135" t="s">
        <v>18</v>
      </c>
      <c r="C45" s="135"/>
      <c r="D45" s="135"/>
      <c r="E45" s="135"/>
      <c r="F45" s="135"/>
    </row>
    <row r="46" spans="1:6" s="90" customFormat="1" ht="15" customHeight="1" x14ac:dyDescent="0.25">
      <c r="A46" s="57"/>
      <c r="B46" s="136"/>
      <c r="C46" s="137"/>
      <c r="D46" s="137"/>
      <c r="E46" s="137"/>
      <c r="F46" s="137"/>
    </row>
    <row r="47" spans="1:6" s="113" customFormat="1" ht="27" customHeight="1" x14ac:dyDescent="0.25">
      <c r="A47" s="77">
        <v>1</v>
      </c>
      <c r="B47" s="76" t="s">
        <v>103</v>
      </c>
      <c r="C47" s="77" t="s">
        <v>15</v>
      </c>
      <c r="D47" s="78">
        <v>8</v>
      </c>
      <c r="E47" s="81"/>
      <c r="F47" s="81">
        <f t="shared" ref="F47" si="7">D47*E47</f>
        <v>0</v>
      </c>
    </row>
    <row r="48" spans="1:6" s="113" customFormat="1" ht="16.5" customHeight="1" x14ac:dyDescent="0.25">
      <c r="A48" s="77">
        <f t="shared" ref="A48:A56" si="8">A47+1</f>
        <v>2</v>
      </c>
      <c r="B48" s="76" t="s">
        <v>106</v>
      </c>
      <c r="C48" s="77" t="s">
        <v>15</v>
      </c>
      <c r="D48" s="78">
        <v>29</v>
      </c>
      <c r="E48" s="81"/>
      <c r="F48" s="81">
        <f t="shared" ref="F48" si="9">D48*E48</f>
        <v>0</v>
      </c>
    </row>
    <row r="49" spans="1:8" s="113" customFormat="1" ht="16.5" customHeight="1" x14ac:dyDescent="0.25">
      <c r="A49" s="77">
        <f t="shared" si="8"/>
        <v>3</v>
      </c>
      <c r="B49" s="76" t="s">
        <v>104</v>
      </c>
      <c r="C49" s="77" t="s">
        <v>15</v>
      </c>
      <c r="D49" s="78">
        <v>14</v>
      </c>
      <c r="E49" s="81"/>
      <c r="F49" s="81">
        <f t="shared" ref="F49" si="10">D49*E49</f>
        <v>0</v>
      </c>
    </row>
    <row r="50" spans="1:8" s="113" customFormat="1" ht="27" customHeight="1" x14ac:dyDescent="0.25">
      <c r="A50" s="77">
        <f t="shared" si="8"/>
        <v>4</v>
      </c>
      <c r="B50" s="76" t="s">
        <v>107</v>
      </c>
      <c r="C50" s="77" t="s">
        <v>15</v>
      </c>
      <c r="D50" s="78">
        <v>32</v>
      </c>
      <c r="E50" s="81"/>
      <c r="F50" s="81">
        <f t="shared" ref="F50" si="11">D50*E50</f>
        <v>0</v>
      </c>
    </row>
    <row r="51" spans="1:8" s="113" customFormat="1" ht="27" customHeight="1" x14ac:dyDescent="0.25">
      <c r="A51" s="77">
        <f t="shared" si="8"/>
        <v>5</v>
      </c>
      <c r="B51" s="76" t="s">
        <v>105</v>
      </c>
      <c r="C51" s="77" t="s">
        <v>15</v>
      </c>
      <c r="D51" s="78">
        <v>5</v>
      </c>
      <c r="E51" s="81"/>
      <c r="F51" s="81">
        <f t="shared" ref="F51:F56" si="12">D51*E51</f>
        <v>0</v>
      </c>
      <c r="G51" s="82"/>
    </row>
    <row r="52" spans="1:8" s="113" customFormat="1" ht="17.25" customHeight="1" x14ac:dyDescent="0.25">
      <c r="A52" s="77">
        <f t="shared" si="8"/>
        <v>6</v>
      </c>
      <c r="B52" s="76" t="s">
        <v>112</v>
      </c>
      <c r="C52" s="77" t="s">
        <v>15</v>
      </c>
      <c r="D52" s="78">
        <v>7</v>
      </c>
      <c r="E52" s="81"/>
      <c r="F52" s="81">
        <f t="shared" ref="F52" si="13">D52*E52</f>
        <v>0</v>
      </c>
      <c r="G52" s="82"/>
    </row>
    <row r="53" spans="1:8" s="113" customFormat="1" ht="15" customHeight="1" x14ac:dyDescent="0.25">
      <c r="A53" s="77">
        <f t="shared" si="8"/>
        <v>7</v>
      </c>
      <c r="B53" s="76" t="s">
        <v>101</v>
      </c>
      <c r="C53" s="77" t="s">
        <v>15</v>
      </c>
      <c r="D53" s="78">
        <v>22</v>
      </c>
      <c r="E53" s="81"/>
      <c r="F53" s="81">
        <f t="shared" si="12"/>
        <v>0</v>
      </c>
      <c r="G53" s="82"/>
      <c r="H53" s="82"/>
    </row>
    <row r="54" spans="1:8" s="113" customFormat="1" ht="27" customHeight="1" x14ac:dyDescent="0.25">
      <c r="A54" s="77">
        <f t="shared" si="8"/>
        <v>8</v>
      </c>
      <c r="B54" s="76" t="s">
        <v>102</v>
      </c>
      <c r="C54" s="77" t="s">
        <v>15</v>
      </c>
      <c r="D54" s="78">
        <v>3</v>
      </c>
      <c r="E54" s="81"/>
      <c r="F54" s="81">
        <f t="shared" ref="F54" si="14">D54*E54</f>
        <v>0</v>
      </c>
      <c r="G54" s="82"/>
      <c r="H54" s="82"/>
    </row>
    <row r="55" spans="1:8" s="113" customFormat="1" ht="15" customHeight="1" x14ac:dyDescent="0.25">
      <c r="A55" s="77">
        <f t="shared" si="8"/>
        <v>9</v>
      </c>
      <c r="B55" s="76" t="s">
        <v>99</v>
      </c>
      <c r="C55" s="77" t="s">
        <v>15</v>
      </c>
      <c r="D55" s="78">
        <v>12</v>
      </c>
      <c r="E55" s="81"/>
      <c r="F55" s="81">
        <f t="shared" si="12"/>
        <v>0</v>
      </c>
      <c r="G55" s="82"/>
      <c r="H55" s="82"/>
    </row>
    <row r="56" spans="1:8" s="113" customFormat="1" ht="15" customHeight="1" x14ac:dyDescent="0.25">
      <c r="A56" s="77">
        <f t="shared" si="8"/>
        <v>10</v>
      </c>
      <c r="B56" s="76" t="s">
        <v>100</v>
      </c>
      <c r="C56" s="77" t="s">
        <v>15</v>
      </c>
      <c r="D56" s="78">
        <v>4</v>
      </c>
      <c r="E56" s="81"/>
      <c r="F56" s="81">
        <f t="shared" si="12"/>
        <v>0</v>
      </c>
      <c r="G56" s="82"/>
      <c r="H56" s="82"/>
    </row>
    <row r="57" spans="1:8" s="73" customFormat="1" ht="14.1" customHeight="1" x14ac:dyDescent="0.25">
      <c r="A57" s="72"/>
      <c r="B57" s="71" t="s">
        <v>11</v>
      </c>
      <c r="C57" s="69"/>
      <c r="D57" s="70"/>
      <c r="E57" s="75"/>
      <c r="F57" s="74">
        <f>SUM(F47:F56)</f>
        <v>0</v>
      </c>
    </row>
    <row r="58" spans="1:8" s="73" customFormat="1" ht="14.1" customHeight="1" x14ac:dyDescent="0.25">
      <c r="A58" s="72"/>
      <c r="B58" s="71"/>
      <c r="C58" s="69"/>
      <c r="D58" s="70"/>
      <c r="E58" s="75"/>
      <c r="F58" s="74"/>
    </row>
    <row r="59" spans="1:8" s="61" customFormat="1" ht="13.5" customHeight="1" x14ac:dyDescent="0.25">
      <c r="A59" s="56"/>
      <c r="B59" s="135" t="s">
        <v>24</v>
      </c>
      <c r="C59" s="135"/>
      <c r="D59" s="135"/>
      <c r="E59" s="135"/>
      <c r="F59" s="135"/>
    </row>
    <row r="60" spans="1:8" s="61" customFormat="1" ht="14.1" customHeight="1" x14ac:dyDescent="0.25">
      <c r="A60" s="56"/>
      <c r="B60" s="67"/>
      <c r="C60" s="57"/>
      <c r="D60" s="57"/>
      <c r="E60" s="59"/>
      <c r="F60" s="60"/>
    </row>
    <row r="61" spans="1:8" s="113" customFormat="1" ht="27" customHeight="1" x14ac:dyDescent="0.25">
      <c r="A61" s="77">
        <v>1</v>
      </c>
      <c r="B61" s="86" t="s">
        <v>36</v>
      </c>
      <c r="C61" s="77" t="s">
        <v>13</v>
      </c>
      <c r="D61" s="78">
        <v>98</v>
      </c>
      <c r="E61" s="81"/>
      <c r="F61" s="81">
        <f t="shared" ref="F61:F62" si="15">D61*E61</f>
        <v>0</v>
      </c>
    </row>
    <row r="62" spans="1:8" s="113" customFormat="1" ht="27" customHeight="1" x14ac:dyDescent="0.25">
      <c r="A62" s="77">
        <f t="shared" ref="A62:A72" si="16">A61+1</f>
        <v>2</v>
      </c>
      <c r="B62" s="86" t="s">
        <v>37</v>
      </c>
      <c r="C62" s="77" t="s">
        <v>13</v>
      </c>
      <c r="D62" s="78">
        <v>125</v>
      </c>
      <c r="E62" s="81"/>
      <c r="F62" s="81">
        <f t="shared" si="15"/>
        <v>0</v>
      </c>
    </row>
    <row r="63" spans="1:8" s="113" customFormat="1" ht="15" customHeight="1" x14ac:dyDescent="0.25">
      <c r="A63" s="77">
        <f t="shared" si="16"/>
        <v>3</v>
      </c>
      <c r="B63" s="86" t="s">
        <v>31</v>
      </c>
      <c r="C63" s="77" t="s">
        <v>15</v>
      </c>
      <c r="D63" s="78">
        <v>4</v>
      </c>
      <c r="E63" s="81"/>
      <c r="F63" s="81">
        <f t="shared" ref="F63:F68" si="17">D63*E63</f>
        <v>0</v>
      </c>
    </row>
    <row r="64" spans="1:8" s="113" customFormat="1" ht="15" customHeight="1" x14ac:dyDescent="0.25">
      <c r="A64" s="77">
        <f t="shared" si="16"/>
        <v>4</v>
      </c>
      <c r="B64" s="86" t="s">
        <v>32</v>
      </c>
      <c r="C64" s="77" t="s">
        <v>15</v>
      </c>
      <c r="D64" s="78">
        <v>4</v>
      </c>
      <c r="E64" s="81"/>
      <c r="F64" s="81">
        <f t="shared" ref="F64" si="18">D64*E64</f>
        <v>0</v>
      </c>
    </row>
    <row r="65" spans="1:6" s="113" customFormat="1" ht="15" customHeight="1" x14ac:dyDescent="0.25">
      <c r="A65" s="77">
        <f t="shared" si="16"/>
        <v>5</v>
      </c>
      <c r="B65" s="86" t="s">
        <v>25</v>
      </c>
      <c r="C65" s="77" t="s">
        <v>15</v>
      </c>
      <c r="D65" s="78">
        <v>15</v>
      </c>
      <c r="E65" s="81"/>
      <c r="F65" s="81">
        <f t="shared" si="17"/>
        <v>0</v>
      </c>
    </row>
    <row r="66" spans="1:6" s="113" customFormat="1" ht="14.1" customHeight="1" x14ac:dyDescent="0.25">
      <c r="A66" s="77">
        <f t="shared" si="16"/>
        <v>6</v>
      </c>
      <c r="B66" s="86" t="s">
        <v>33</v>
      </c>
      <c r="C66" s="77" t="s">
        <v>15</v>
      </c>
      <c r="D66" s="78">
        <v>4</v>
      </c>
      <c r="E66" s="81"/>
      <c r="F66" s="81">
        <f t="shared" si="17"/>
        <v>0</v>
      </c>
    </row>
    <row r="67" spans="1:6" s="113" customFormat="1" ht="14.1" customHeight="1" x14ac:dyDescent="0.25">
      <c r="A67" s="77">
        <f t="shared" si="16"/>
        <v>7</v>
      </c>
      <c r="B67" s="86" t="s">
        <v>34</v>
      </c>
      <c r="C67" s="77" t="s">
        <v>15</v>
      </c>
      <c r="D67" s="78">
        <v>4</v>
      </c>
      <c r="E67" s="81"/>
      <c r="F67" s="81">
        <f t="shared" si="17"/>
        <v>0</v>
      </c>
    </row>
    <row r="68" spans="1:6" s="113" customFormat="1" ht="14.1" customHeight="1" x14ac:dyDescent="0.25">
      <c r="A68" s="77">
        <f t="shared" si="16"/>
        <v>8</v>
      </c>
      <c r="B68" s="86" t="s">
        <v>57</v>
      </c>
      <c r="C68" s="77" t="s">
        <v>15</v>
      </c>
      <c r="D68" s="78">
        <v>2</v>
      </c>
      <c r="E68" s="81"/>
      <c r="F68" s="81">
        <f t="shared" si="17"/>
        <v>0</v>
      </c>
    </row>
    <row r="69" spans="1:6" s="113" customFormat="1" ht="39.75" customHeight="1" x14ac:dyDescent="0.25">
      <c r="A69" s="77">
        <f t="shared" si="16"/>
        <v>9</v>
      </c>
      <c r="B69" s="86" t="s">
        <v>30</v>
      </c>
      <c r="C69" s="77" t="s">
        <v>15</v>
      </c>
      <c r="D69" s="78">
        <v>1</v>
      </c>
      <c r="E69" s="81"/>
      <c r="F69" s="81">
        <f t="shared" ref="F69:F70" si="19">D69*E69</f>
        <v>0</v>
      </c>
    </row>
    <row r="70" spans="1:6" s="113" customFormat="1" ht="15" customHeight="1" x14ac:dyDescent="0.25">
      <c r="A70" s="77">
        <f t="shared" si="16"/>
        <v>10</v>
      </c>
      <c r="B70" s="86" t="s">
        <v>42</v>
      </c>
      <c r="C70" s="77" t="s">
        <v>13</v>
      </c>
      <c r="D70" s="78">
        <v>20</v>
      </c>
      <c r="E70" s="81"/>
      <c r="F70" s="81">
        <f t="shared" si="19"/>
        <v>0</v>
      </c>
    </row>
    <row r="71" spans="1:6" s="113" customFormat="1" ht="15" customHeight="1" x14ac:dyDescent="0.25">
      <c r="A71" s="77">
        <f t="shared" si="16"/>
        <v>11</v>
      </c>
      <c r="B71" s="86" t="s">
        <v>43</v>
      </c>
      <c r="C71" s="77" t="s">
        <v>13</v>
      </c>
      <c r="D71" s="78">
        <v>100</v>
      </c>
      <c r="E71" s="81"/>
      <c r="F71" s="81">
        <f t="shared" ref="F71:F72" si="20">D71*E71</f>
        <v>0</v>
      </c>
    </row>
    <row r="72" spans="1:6" s="113" customFormat="1" ht="14.1" customHeight="1" x14ac:dyDescent="0.25">
      <c r="A72" s="77">
        <f t="shared" si="16"/>
        <v>12</v>
      </c>
      <c r="B72" s="86" t="s">
        <v>16</v>
      </c>
      <c r="C72" s="77" t="s">
        <v>10</v>
      </c>
      <c r="D72" s="78">
        <v>1</v>
      </c>
      <c r="E72" s="81"/>
      <c r="F72" s="81">
        <f t="shared" si="20"/>
        <v>0</v>
      </c>
    </row>
    <row r="73" spans="1:6" s="113" customFormat="1" ht="14.1" customHeight="1" x14ac:dyDescent="0.25">
      <c r="A73" s="72"/>
      <c r="B73" s="71" t="s">
        <v>11</v>
      </c>
      <c r="C73" s="69"/>
      <c r="D73" s="70"/>
      <c r="E73" s="75"/>
      <c r="F73" s="74">
        <f>SUM(F61:F72)</f>
        <v>0</v>
      </c>
    </row>
    <row r="74" spans="1:6" s="113" customFormat="1" ht="14.1" customHeight="1" x14ac:dyDescent="0.25">
      <c r="A74" s="72"/>
      <c r="B74" s="71"/>
      <c r="C74" s="69"/>
      <c r="D74" s="70"/>
      <c r="E74" s="59"/>
      <c r="F74" s="58"/>
    </row>
    <row r="75" spans="1:6" s="113" customFormat="1" ht="14.1" customHeight="1" x14ac:dyDescent="0.25">
      <c r="A75" s="72"/>
      <c r="B75" s="71"/>
      <c r="C75" s="69"/>
      <c r="D75" s="70"/>
      <c r="E75" s="59"/>
      <c r="F75" s="58"/>
    </row>
    <row r="76" spans="1:6" s="113" customFormat="1" ht="14.1" customHeight="1" x14ac:dyDescent="0.25">
      <c r="A76" s="72"/>
      <c r="B76" s="71"/>
      <c r="C76" s="69"/>
      <c r="D76" s="70"/>
      <c r="E76" s="59"/>
      <c r="F76" s="58"/>
    </row>
    <row r="77" spans="1:6" s="113" customFormat="1" ht="14.1" customHeight="1" x14ac:dyDescent="0.25">
      <c r="A77" s="72"/>
      <c r="B77" s="71"/>
      <c r="C77" s="69"/>
      <c r="D77" s="70"/>
      <c r="E77" s="59"/>
      <c r="F77" s="58"/>
    </row>
    <row r="78" spans="1:6" s="113" customFormat="1" ht="14.1" customHeight="1" x14ac:dyDescent="0.25">
      <c r="A78" s="72"/>
      <c r="B78" s="71"/>
      <c r="C78" s="69"/>
      <c r="D78" s="70"/>
      <c r="E78" s="59"/>
      <c r="F78" s="58"/>
    </row>
    <row r="79" spans="1:6" s="113" customFormat="1" ht="14.1" customHeight="1" x14ac:dyDescent="0.25">
      <c r="A79" s="72"/>
      <c r="B79" s="71"/>
      <c r="C79" s="69"/>
      <c r="D79" s="70"/>
      <c r="E79" s="59"/>
      <c r="F79" s="58"/>
    </row>
    <row r="80" spans="1:6" s="113" customFormat="1" ht="14.1" customHeight="1" x14ac:dyDescent="0.25">
      <c r="A80" s="72"/>
      <c r="B80" s="71"/>
      <c r="C80" s="69"/>
      <c r="D80" s="70"/>
      <c r="E80" s="59"/>
      <c r="F80" s="58"/>
    </row>
    <row r="81" spans="1:6" s="113" customFormat="1" ht="14.1" customHeight="1" x14ac:dyDescent="0.25">
      <c r="A81" s="72"/>
      <c r="B81" s="71"/>
      <c r="C81" s="69"/>
      <c r="D81" s="70"/>
      <c r="E81" s="59"/>
      <c r="F81" s="58"/>
    </row>
    <row r="82" spans="1:6" s="113" customFormat="1" ht="14.1" customHeight="1" x14ac:dyDescent="0.25">
      <c r="A82" s="72"/>
      <c r="B82" s="71"/>
      <c r="C82" s="69"/>
      <c r="D82" s="70"/>
      <c r="E82" s="59"/>
      <c r="F82" s="58"/>
    </row>
    <row r="83" spans="1:6" s="113" customFormat="1" ht="14.1" customHeight="1" x14ac:dyDescent="0.25">
      <c r="A83" s="72"/>
      <c r="B83" s="71"/>
      <c r="C83" s="69"/>
      <c r="D83" s="70"/>
      <c r="E83" s="59"/>
      <c r="F83" s="58"/>
    </row>
    <row r="84" spans="1:6" s="113" customFormat="1" ht="14.1" customHeight="1" x14ac:dyDescent="0.25">
      <c r="A84" s="72"/>
      <c r="B84" s="71"/>
      <c r="C84" s="69"/>
      <c r="D84" s="70"/>
      <c r="E84" s="59"/>
      <c r="F84" s="58"/>
    </row>
    <row r="85" spans="1:6" s="113" customFormat="1" ht="14.1" customHeight="1" x14ac:dyDescent="0.25">
      <c r="A85" s="72"/>
      <c r="B85" s="71"/>
      <c r="C85" s="69"/>
      <c r="D85" s="70"/>
      <c r="E85" s="59"/>
      <c r="F85" s="58"/>
    </row>
    <row r="86" spans="1:6" s="113" customFormat="1" ht="14.1" customHeight="1" x14ac:dyDescent="0.25">
      <c r="A86" s="72"/>
      <c r="B86" s="71"/>
      <c r="C86" s="69"/>
      <c r="D86" s="70"/>
      <c r="E86" s="59"/>
      <c r="F86" s="58"/>
    </row>
    <row r="87" spans="1:6" s="113" customFormat="1" ht="14.1" customHeight="1" x14ac:dyDescent="0.25">
      <c r="A87" s="72"/>
      <c r="B87" s="71"/>
      <c r="C87" s="69"/>
      <c r="D87" s="70"/>
      <c r="E87" s="59"/>
      <c r="F87" s="58"/>
    </row>
    <row r="88" spans="1:6" ht="15" customHeight="1" x14ac:dyDescent="0.25">
      <c r="A88" s="24"/>
      <c r="B88" s="3" t="s">
        <v>3</v>
      </c>
      <c r="C88" s="2" t="s">
        <v>4</v>
      </c>
      <c r="D88" s="3" t="s">
        <v>5</v>
      </c>
      <c r="E88" s="1" t="s">
        <v>6</v>
      </c>
      <c r="F88" s="1" t="s">
        <v>7</v>
      </c>
    </row>
    <row r="89" spans="1:6" s="113" customFormat="1" ht="14.1" customHeight="1" x14ac:dyDescent="0.25">
      <c r="A89" s="72"/>
      <c r="B89" s="71"/>
      <c r="C89" s="69"/>
      <c r="D89" s="70"/>
      <c r="E89" s="59"/>
      <c r="F89" s="58"/>
    </row>
    <row r="90" spans="1:6" s="113" customFormat="1" ht="13.5" customHeight="1" x14ac:dyDescent="0.25">
      <c r="A90" s="56"/>
      <c r="B90" s="135" t="s">
        <v>71</v>
      </c>
      <c r="C90" s="135"/>
      <c r="D90" s="135"/>
      <c r="E90" s="135"/>
      <c r="F90" s="135"/>
    </row>
    <row r="91" spans="1:6" s="113" customFormat="1" ht="14.1" customHeight="1" x14ac:dyDescent="0.25">
      <c r="A91" s="56"/>
      <c r="B91" s="35"/>
      <c r="C91" s="57"/>
      <c r="D91" s="57"/>
      <c r="E91" s="60"/>
      <c r="F91" s="59"/>
    </row>
    <row r="92" spans="1:6" s="113" customFormat="1" ht="39" customHeight="1" x14ac:dyDescent="0.25">
      <c r="A92" s="77">
        <v>1</v>
      </c>
      <c r="B92" s="76" t="s">
        <v>82</v>
      </c>
      <c r="C92" s="77" t="s">
        <v>10</v>
      </c>
      <c r="D92" s="78">
        <v>1</v>
      </c>
      <c r="E92" s="81"/>
      <c r="F92" s="81">
        <f t="shared" ref="F92:F102" si="21">D92*E92</f>
        <v>0</v>
      </c>
    </row>
    <row r="93" spans="1:6" s="113" customFormat="1" ht="15" customHeight="1" x14ac:dyDescent="0.25">
      <c r="A93" s="77">
        <f>A92+1</f>
        <v>2</v>
      </c>
      <c r="B93" s="109" t="s">
        <v>59</v>
      </c>
      <c r="C93" s="77" t="s">
        <v>15</v>
      </c>
      <c r="D93" s="78">
        <v>4</v>
      </c>
      <c r="E93" s="81"/>
      <c r="F93" s="81">
        <f t="shared" si="21"/>
        <v>0</v>
      </c>
    </row>
    <row r="94" spans="1:6" s="113" customFormat="1" ht="14.1" customHeight="1" x14ac:dyDescent="0.25">
      <c r="A94" s="77">
        <f t="shared" ref="A94:A102" si="22">A93+1</f>
        <v>3</v>
      </c>
      <c r="B94" s="87" t="s">
        <v>87</v>
      </c>
      <c r="C94" s="77" t="s">
        <v>15</v>
      </c>
      <c r="D94" s="78">
        <v>1</v>
      </c>
      <c r="E94" s="81"/>
      <c r="F94" s="81">
        <f t="shared" si="21"/>
        <v>0</v>
      </c>
    </row>
    <row r="95" spans="1:6" s="113" customFormat="1" ht="14.1" customHeight="1" x14ac:dyDescent="0.25">
      <c r="A95" s="77">
        <f t="shared" si="22"/>
        <v>4</v>
      </c>
      <c r="B95" s="87" t="s">
        <v>90</v>
      </c>
      <c r="C95" s="77" t="s">
        <v>15</v>
      </c>
      <c r="D95" s="78">
        <v>1</v>
      </c>
      <c r="E95" s="81"/>
      <c r="F95" s="81">
        <f t="shared" si="21"/>
        <v>0</v>
      </c>
    </row>
    <row r="96" spans="1:6" s="113" customFormat="1" ht="14.1" customHeight="1" x14ac:dyDescent="0.25">
      <c r="A96" s="77">
        <f t="shared" si="22"/>
        <v>5</v>
      </c>
      <c r="B96" s="87" t="s">
        <v>98</v>
      </c>
      <c r="C96" s="77" t="s">
        <v>15</v>
      </c>
      <c r="D96" s="78">
        <v>1</v>
      </c>
      <c r="E96" s="81"/>
      <c r="F96" s="81">
        <f t="shared" ref="F96" si="23">D96*E96</f>
        <v>0</v>
      </c>
    </row>
    <row r="97" spans="1:9" s="113" customFormat="1" ht="14.1" customHeight="1" x14ac:dyDescent="0.25">
      <c r="A97" s="77">
        <f t="shared" si="22"/>
        <v>6</v>
      </c>
      <c r="B97" s="87" t="s">
        <v>84</v>
      </c>
      <c r="C97" s="77" t="s">
        <v>15</v>
      </c>
      <c r="D97" s="78">
        <v>2</v>
      </c>
      <c r="E97" s="81"/>
      <c r="F97" s="81">
        <f t="shared" si="21"/>
        <v>0</v>
      </c>
    </row>
    <row r="98" spans="1:9" s="113" customFormat="1" ht="14.1" customHeight="1" x14ac:dyDescent="0.25">
      <c r="A98" s="77">
        <f t="shared" si="22"/>
        <v>7</v>
      </c>
      <c r="B98" s="87" t="s">
        <v>23</v>
      </c>
      <c r="C98" s="77" t="s">
        <v>15</v>
      </c>
      <c r="D98" s="78">
        <v>11</v>
      </c>
      <c r="E98" s="81"/>
      <c r="F98" s="81">
        <f t="shared" si="21"/>
        <v>0</v>
      </c>
    </row>
    <row r="99" spans="1:9" s="113" customFormat="1" ht="14.1" customHeight="1" x14ac:dyDescent="0.25">
      <c r="A99" s="77">
        <f t="shared" si="22"/>
        <v>8</v>
      </c>
      <c r="B99" s="87" t="s">
        <v>22</v>
      </c>
      <c r="C99" s="77" t="s">
        <v>15</v>
      </c>
      <c r="D99" s="78">
        <v>4</v>
      </c>
      <c r="E99" s="81"/>
      <c r="F99" s="81">
        <f t="shared" si="21"/>
        <v>0</v>
      </c>
      <c r="G99" s="82"/>
    </row>
    <row r="100" spans="1:9" s="113" customFormat="1" ht="14.1" customHeight="1" x14ac:dyDescent="0.25">
      <c r="A100" s="77">
        <f t="shared" si="22"/>
        <v>9</v>
      </c>
      <c r="B100" s="87" t="s">
        <v>85</v>
      </c>
      <c r="C100" s="77" t="s">
        <v>15</v>
      </c>
      <c r="D100" s="78">
        <v>1</v>
      </c>
      <c r="E100" s="81"/>
      <c r="F100" s="81">
        <f t="shared" ref="F100" si="24">D100*E100</f>
        <v>0</v>
      </c>
      <c r="G100" s="82"/>
    </row>
    <row r="101" spans="1:9" s="113" customFormat="1" ht="14.1" customHeight="1" x14ac:dyDescent="0.25">
      <c r="A101" s="77">
        <f t="shared" si="22"/>
        <v>10</v>
      </c>
      <c r="B101" s="87" t="s">
        <v>60</v>
      </c>
      <c r="C101" s="77" t="s">
        <v>15</v>
      </c>
      <c r="D101" s="78">
        <v>2</v>
      </c>
      <c r="E101" s="81"/>
      <c r="F101" s="81">
        <f t="shared" si="21"/>
        <v>0</v>
      </c>
      <c r="G101" s="82"/>
    </row>
    <row r="102" spans="1:9" s="113" customFormat="1" ht="14.1" customHeight="1" x14ac:dyDescent="0.25">
      <c r="A102" s="77">
        <f t="shared" si="22"/>
        <v>11</v>
      </c>
      <c r="B102" s="87" t="s">
        <v>16</v>
      </c>
      <c r="C102" s="77" t="s">
        <v>10</v>
      </c>
      <c r="D102" s="78">
        <v>1</v>
      </c>
      <c r="E102" s="81"/>
      <c r="F102" s="81">
        <f t="shared" si="21"/>
        <v>0</v>
      </c>
    </row>
    <row r="103" spans="1:9" ht="15" customHeight="1" x14ac:dyDescent="0.25">
      <c r="A103" s="97"/>
      <c r="B103" s="98" t="s">
        <v>11</v>
      </c>
      <c r="C103" s="97"/>
      <c r="D103" s="99"/>
      <c r="E103" s="100"/>
      <c r="F103" s="101">
        <f>SUM(F92:F102)</f>
        <v>0</v>
      </c>
    </row>
    <row r="104" spans="1:9" s="73" customFormat="1" ht="15" customHeight="1" x14ac:dyDescent="0.25">
      <c r="A104" s="72"/>
      <c r="B104" s="71"/>
      <c r="C104" s="69"/>
      <c r="D104" s="70"/>
      <c r="E104" s="75"/>
      <c r="F104" s="74"/>
      <c r="I104" s="82"/>
    </row>
    <row r="105" spans="1:9" s="73" customFormat="1" ht="13.5" customHeight="1" x14ac:dyDescent="0.25">
      <c r="A105" s="56"/>
      <c r="B105" s="135" t="s">
        <v>86</v>
      </c>
      <c r="C105" s="135"/>
      <c r="D105" s="135"/>
      <c r="E105" s="135"/>
      <c r="F105" s="135"/>
    </row>
    <row r="106" spans="1:9" s="73" customFormat="1" ht="14.1" customHeight="1" x14ac:dyDescent="0.25">
      <c r="A106" s="56"/>
      <c r="B106" s="35"/>
      <c r="C106" s="57"/>
      <c r="D106" s="57"/>
      <c r="E106" s="60"/>
      <c r="F106" s="59"/>
    </row>
    <row r="107" spans="1:9" s="113" customFormat="1" ht="39" customHeight="1" x14ac:dyDescent="0.25">
      <c r="A107" s="77">
        <v>1</v>
      </c>
      <c r="B107" s="76" t="s">
        <v>61</v>
      </c>
      <c r="C107" s="77" t="s">
        <v>10</v>
      </c>
      <c r="D107" s="78">
        <v>1</v>
      </c>
      <c r="E107" s="81"/>
      <c r="F107" s="81">
        <f t="shared" ref="F107:F114" si="25">D107*E107</f>
        <v>0</v>
      </c>
    </row>
    <row r="108" spans="1:9" s="113" customFormat="1" ht="14.1" customHeight="1" x14ac:dyDescent="0.25">
      <c r="A108" s="77">
        <f>A107+1</f>
        <v>2</v>
      </c>
      <c r="B108" s="87" t="s">
        <v>89</v>
      </c>
      <c r="C108" s="77" t="s">
        <v>15</v>
      </c>
      <c r="D108" s="78">
        <v>1</v>
      </c>
      <c r="E108" s="81"/>
      <c r="F108" s="81">
        <f t="shared" si="25"/>
        <v>0</v>
      </c>
    </row>
    <row r="109" spans="1:9" s="113" customFormat="1" ht="14.1" customHeight="1" x14ac:dyDescent="0.25">
      <c r="A109" s="77">
        <f t="shared" ref="A109:A114" si="26">A108+1</f>
        <v>3</v>
      </c>
      <c r="B109" s="87" t="s">
        <v>88</v>
      </c>
      <c r="C109" s="77" t="s">
        <v>15</v>
      </c>
      <c r="D109" s="78">
        <v>1</v>
      </c>
      <c r="E109" s="81"/>
      <c r="F109" s="81">
        <f t="shared" si="25"/>
        <v>0</v>
      </c>
    </row>
    <row r="110" spans="1:9" s="113" customFormat="1" ht="14.1" customHeight="1" x14ac:dyDescent="0.25">
      <c r="A110" s="77">
        <f t="shared" si="26"/>
        <v>4</v>
      </c>
      <c r="B110" s="87" t="s">
        <v>23</v>
      </c>
      <c r="C110" s="77" t="s">
        <v>15</v>
      </c>
      <c r="D110" s="78">
        <v>3</v>
      </c>
      <c r="E110" s="81"/>
      <c r="F110" s="81">
        <f t="shared" si="25"/>
        <v>0</v>
      </c>
    </row>
    <row r="111" spans="1:9" s="113" customFormat="1" ht="14.1" customHeight="1" x14ac:dyDescent="0.25">
      <c r="A111" s="77">
        <f t="shared" si="26"/>
        <v>5</v>
      </c>
      <c r="B111" s="87" t="s">
        <v>22</v>
      </c>
      <c r="C111" s="77" t="s">
        <v>15</v>
      </c>
      <c r="D111" s="78">
        <v>1</v>
      </c>
      <c r="E111" s="81"/>
      <c r="F111" s="81">
        <f t="shared" si="25"/>
        <v>0</v>
      </c>
      <c r="G111" s="82"/>
    </row>
    <row r="112" spans="1:9" s="113" customFormat="1" ht="14.1" customHeight="1" x14ac:dyDescent="0.25">
      <c r="A112" s="77">
        <f t="shared" si="26"/>
        <v>6</v>
      </c>
      <c r="B112" s="87" t="s">
        <v>85</v>
      </c>
      <c r="C112" s="77" t="s">
        <v>15</v>
      </c>
      <c r="D112" s="78">
        <v>1</v>
      </c>
      <c r="E112" s="81"/>
      <c r="F112" s="81">
        <f t="shared" si="25"/>
        <v>0</v>
      </c>
      <c r="G112" s="82"/>
    </row>
    <row r="113" spans="1:7" s="113" customFormat="1" ht="14.1" customHeight="1" x14ac:dyDescent="0.25">
      <c r="A113" s="77">
        <f t="shared" si="26"/>
        <v>7</v>
      </c>
      <c r="B113" s="87" t="s">
        <v>91</v>
      </c>
      <c r="C113" s="77" t="s">
        <v>15</v>
      </c>
      <c r="D113" s="78">
        <v>1</v>
      </c>
      <c r="E113" s="81"/>
      <c r="F113" s="81">
        <f t="shared" si="25"/>
        <v>0</v>
      </c>
      <c r="G113" s="82"/>
    </row>
    <row r="114" spans="1:7" s="113" customFormat="1" ht="14.1" customHeight="1" x14ac:dyDescent="0.25">
      <c r="A114" s="77">
        <f t="shared" si="26"/>
        <v>8</v>
      </c>
      <c r="B114" s="87" t="s">
        <v>16</v>
      </c>
      <c r="C114" s="77" t="s">
        <v>10</v>
      </c>
      <c r="D114" s="78">
        <v>1</v>
      </c>
      <c r="E114" s="81"/>
      <c r="F114" s="81">
        <f t="shared" si="25"/>
        <v>0</v>
      </c>
    </row>
    <row r="115" spans="1:7" s="113" customFormat="1" ht="15" customHeight="1" x14ac:dyDescent="0.25">
      <c r="A115" s="72"/>
      <c r="B115" s="110" t="s">
        <v>11</v>
      </c>
      <c r="C115" s="72"/>
      <c r="D115" s="111"/>
      <c r="E115" s="112"/>
      <c r="F115" s="66">
        <f>SUM(F107:F114)</f>
        <v>0</v>
      </c>
    </row>
    <row r="116" spans="1:7" s="113" customFormat="1" ht="15" customHeight="1" x14ac:dyDescent="0.25">
      <c r="A116" s="72"/>
      <c r="B116" s="110"/>
      <c r="C116" s="72"/>
      <c r="D116" s="111"/>
      <c r="E116" s="112"/>
      <c r="F116" s="66"/>
    </row>
    <row r="117" spans="1:7" s="113" customFormat="1" ht="13.5" customHeight="1" x14ac:dyDescent="0.25">
      <c r="A117" s="56"/>
      <c r="B117" s="135" t="s">
        <v>72</v>
      </c>
      <c r="C117" s="135"/>
      <c r="D117" s="135"/>
      <c r="E117" s="135"/>
      <c r="F117" s="135"/>
    </row>
    <row r="118" spans="1:7" s="113" customFormat="1" ht="14.1" customHeight="1" x14ac:dyDescent="0.25">
      <c r="A118" s="56"/>
      <c r="B118" s="35"/>
      <c r="C118" s="57"/>
      <c r="D118" s="57"/>
      <c r="E118" s="60"/>
      <c r="F118" s="59"/>
    </row>
    <row r="119" spans="1:7" s="113" customFormat="1" ht="39" customHeight="1" x14ac:dyDescent="0.25">
      <c r="A119" s="77">
        <v>1</v>
      </c>
      <c r="B119" s="76" t="s">
        <v>92</v>
      </c>
      <c r="C119" s="77" t="s">
        <v>10</v>
      </c>
      <c r="D119" s="78">
        <v>1</v>
      </c>
      <c r="E119" s="81"/>
      <c r="F119" s="81">
        <f t="shared" ref="F119:F126" si="27">D119*E119</f>
        <v>0</v>
      </c>
    </row>
    <row r="120" spans="1:7" s="113" customFormat="1" ht="14.1" customHeight="1" x14ac:dyDescent="0.25">
      <c r="A120" s="77">
        <f>A119+1</f>
        <v>2</v>
      </c>
      <c r="B120" s="87" t="s">
        <v>87</v>
      </c>
      <c r="C120" s="77" t="s">
        <v>15</v>
      </c>
      <c r="D120" s="78">
        <v>1</v>
      </c>
      <c r="E120" s="81"/>
      <c r="F120" s="81">
        <f t="shared" si="27"/>
        <v>0</v>
      </c>
    </row>
    <row r="121" spans="1:7" s="113" customFormat="1" ht="14.1" customHeight="1" x14ac:dyDescent="0.25">
      <c r="A121" s="77">
        <f t="shared" ref="A121:A126" si="28">A120+1</f>
        <v>3</v>
      </c>
      <c r="B121" s="87" t="s">
        <v>84</v>
      </c>
      <c r="C121" s="77" t="s">
        <v>15</v>
      </c>
      <c r="D121" s="78">
        <v>1</v>
      </c>
      <c r="E121" s="81"/>
      <c r="F121" s="81">
        <f t="shared" si="27"/>
        <v>0</v>
      </c>
    </row>
    <row r="122" spans="1:7" s="113" customFormat="1" ht="14.1" customHeight="1" x14ac:dyDescent="0.25">
      <c r="A122" s="77">
        <f t="shared" si="28"/>
        <v>4</v>
      </c>
      <c r="B122" s="87" t="s">
        <v>23</v>
      </c>
      <c r="C122" s="77" t="s">
        <v>15</v>
      </c>
      <c r="D122" s="78">
        <v>9</v>
      </c>
      <c r="E122" s="81"/>
      <c r="F122" s="81">
        <f t="shared" si="27"/>
        <v>0</v>
      </c>
    </row>
    <row r="123" spans="1:7" s="113" customFormat="1" ht="14.1" customHeight="1" x14ac:dyDescent="0.25">
      <c r="A123" s="77">
        <f t="shared" si="28"/>
        <v>5</v>
      </c>
      <c r="B123" s="87" t="s">
        <v>22</v>
      </c>
      <c r="C123" s="77" t="s">
        <v>15</v>
      </c>
      <c r="D123" s="78">
        <v>5</v>
      </c>
      <c r="E123" s="81"/>
      <c r="F123" s="81">
        <f t="shared" si="27"/>
        <v>0</v>
      </c>
      <c r="G123" s="82"/>
    </row>
    <row r="124" spans="1:7" s="113" customFormat="1" ht="14.1" customHeight="1" x14ac:dyDescent="0.25">
      <c r="A124" s="77">
        <f t="shared" si="28"/>
        <v>6</v>
      </c>
      <c r="B124" s="87" t="s">
        <v>85</v>
      </c>
      <c r="C124" s="77" t="s">
        <v>15</v>
      </c>
      <c r="D124" s="78">
        <v>1</v>
      </c>
      <c r="E124" s="81"/>
      <c r="F124" s="81">
        <f t="shared" si="27"/>
        <v>0</v>
      </c>
      <c r="G124" s="82"/>
    </row>
    <row r="125" spans="1:7" s="113" customFormat="1" ht="14.1" customHeight="1" x14ac:dyDescent="0.25">
      <c r="A125" s="77">
        <f t="shared" si="28"/>
        <v>7</v>
      </c>
      <c r="B125" s="87" t="s">
        <v>60</v>
      </c>
      <c r="C125" s="77" t="s">
        <v>15</v>
      </c>
      <c r="D125" s="78">
        <v>1</v>
      </c>
      <c r="E125" s="81"/>
      <c r="F125" s="81">
        <f t="shared" si="27"/>
        <v>0</v>
      </c>
      <c r="G125" s="82"/>
    </row>
    <row r="126" spans="1:7" s="113" customFormat="1" ht="14.1" customHeight="1" x14ac:dyDescent="0.25">
      <c r="A126" s="77">
        <f t="shared" si="28"/>
        <v>8</v>
      </c>
      <c r="B126" s="87" t="s">
        <v>16</v>
      </c>
      <c r="C126" s="77" t="s">
        <v>10</v>
      </c>
      <c r="D126" s="78">
        <v>1</v>
      </c>
      <c r="E126" s="81"/>
      <c r="F126" s="81">
        <f t="shared" si="27"/>
        <v>0</v>
      </c>
    </row>
    <row r="127" spans="1:7" s="113" customFormat="1" ht="15" customHeight="1" x14ac:dyDescent="0.25">
      <c r="A127" s="72"/>
      <c r="B127" s="110" t="s">
        <v>11</v>
      </c>
      <c r="C127" s="72"/>
      <c r="D127" s="111"/>
      <c r="E127" s="112"/>
      <c r="F127" s="66">
        <f>SUM(F119:F126)</f>
        <v>0</v>
      </c>
    </row>
    <row r="128" spans="1:7" s="73" customFormat="1" ht="15" customHeight="1" x14ac:dyDescent="0.25">
      <c r="A128" s="72"/>
      <c r="B128" s="110"/>
      <c r="C128" s="72"/>
      <c r="D128" s="111"/>
      <c r="E128" s="112"/>
      <c r="F128" s="66"/>
    </row>
    <row r="129" spans="1:9" s="113" customFormat="1" ht="15" customHeight="1" x14ac:dyDescent="0.25">
      <c r="A129" s="72"/>
      <c r="B129" s="110"/>
      <c r="C129" s="72"/>
      <c r="D129" s="111"/>
      <c r="E129" s="112"/>
      <c r="F129" s="66"/>
    </row>
    <row r="130" spans="1:9" s="113" customFormat="1" ht="15" customHeight="1" x14ac:dyDescent="0.25">
      <c r="A130" s="72"/>
      <c r="B130" s="110"/>
      <c r="C130" s="72"/>
      <c r="D130" s="111"/>
      <c r="E130" s="112"/>
      <c r="F130" s="66"/>
    </row>
    <row r="131" spans="1:9" s="119" customFormat="1" ht="15" customHeight="1" x14ac:dyDescent="0.25">
      <c r="A131" s="72"/>
      <c r="B131" s="110"/>
      <c r="C131" s="72"/>
      <c r="D131" s="111"/>
      <c r="E131" s="112"/>
      <c r="F131" s="66"/>
    </row>
    <row r="132" spans="1:9" s="73" customFormat="1" ht="15" customHeight="1" x14ac:dyDescent="0.25">
      <c r="A132" s="72"/>
      <c r="B132" s="110"/>
      <c r="C132" s="72"/>
      <c r="D132" s="111"/>
      <c r="E132" s="112"/>
      <c r="F132" s="66"/>
    </row>
    <row r="133" spans="1:9" s="73" customFormat="1" ht="15" customHeight="1" x14ac:dyDescent="0.25">
      <c r="A133" s="72"/>
      <c r="B133" s="110"/>
      <c r="C133" s="72"/>
      <c r="D133" s="111"/>
      <c r="E133" s="112"/>
      <c r="F133" s="66"/>
    </row>
    <row r="134" spans="1:9" s="73" customFormat="1" ht="15" customHeight="1" x14ac:dyDescent="0.25">
      <c r="A134" s="72"/>
      <c r="B134" s="71"/>
      <c r="C134" s="69"/>
      <c r="D134" s="70"/>
      <c r="E134" s="75"/>
      <c r="F134" s="74"/>
      <c r="I134" s="82"/>
    </row>
    <row r="135" spans="1:9" ht="15" customHeight="1" x14ac:dyDescent="0.25">
      <c r="A135" s="24"/>
      <c r="B135" s="3" t="s">
        <v>3</v>
      </c>
      <c r="C135" s="2" t="s">
        <v>4</v>
      </c>
      <c r="D135" s="3" t="s">
        <v>5</v>
      </c>
      <c r="E135" s="1" t="s">
        <v>6</v>
      </c>
      <c r="F135" s="1" t="s">
        <v>7</v>
      </c>
    </row>
    <row r="136" spans="1:9" s="73" customFormat="1" ht="15" customHeight="1" x14ac:dyDescent="0.25">
      <c r="A136" s="72"/>
      <c r="B136" s="71"/>
      <c r="C136" s="69"/>
      <c r="D136" s="70"/>
      <c r="E136" s="75"/>
      <c r="F136" s="74"/>
      <c r="I136" s="82"/>
    </row>
    <row r="137" spans="1:9" s="73" customFormat="1" ht="15" customHeight="1" x14ac:dyDescent="0.25">
      <c r="A137" s="56"/>
      <c r="B137" s="131" t="s">
        <v>73</v>
      </c>
      <c r="C137" s="132"/>
      <c r="D137" s="132"/>
      <c r="E137" s="132"/>
      <c r="F137" s="132"/>
    </row>
    <row r="138" spans="1:9" s="73" customFormat="1" ht="15" customHeight="1" x14ac:dyDescent="0.25">
      <c r="A138" s="56"/>
      <c r="B138" s="114"/>
    </row>
    <row r="139" spans="1:9" s="73" customFormat="1" ht="15" customHeight="1" x14ac:dyDescent="0.25">
      <c r="A139" s="56"/>
      <c r="B139" s="133" t="s">
        <v>47</v>
      </c>
      <c r="C139" s="134"/>
      <c r="D139" s="134"/>
      <c r="E139" s="134"/>
      <c r="F139" s="134"/>
    </row>
    <row r="140" spans="1:9" s="113" customFormat="1" ht="15" customHeight="1" x14ac:dyDescent="0.25">
      <c r="A140" s="77">
        <v>1</v>
      </c>
      <c r="B140" s="76" t="s">
        <v>77</v>
      </c>
      <c r="C140" s="77" t="s">
        <v>10</v>
      </c>
      <c r="D140" s="78">
        <v>1</v>
      </c>
      <c r="E140" s="81"/>
      <c r="F140" s="81">
        <f>D140*E140</f>
        <v>0</v>
      </c>
    </row>
    <row r="141" spans="1:9" s="113" customFormat="1" ht="29.25" customHeight="1" x14ac:dyDescent="0.25">
      <c r="A141" s="77">
        <f>A140+1</f>
        <v>2</v>
      </c>
      <c r="B141" s="76" t="s">
        <v>83</v>
      </c>
      <c r="C141" s="77" t="s">
        <v>10</v>
      </c>
      <c r="D141" s="78">
        <v>1</v>
      </c>
      <c r="E141" s="81"/>
      <c r="F141" s="81">
        <f t="shared" ref="F141" si="29">D141*E141</f>
        <v>0</v>
      </c>
    </row>
    <row r="142" spans="1:9" s="113" customFormat="1" ht="15" customHeight="1" x14ac:dyDescent="0.25">
      <c r="A142" s="77">
        <f t="shared" ref="A142:A148" si="30">A141+1</f>
        <v>3</v>
      </c>
      <c r="B142" s="76" t="s">
        <v>48</v>
      </c>
      <c r="C142" s="77" t="s">
        <v>13</v>
      </c>
      <c r="D142" s="78">
        <v>260</v>
      </c>
      <c r="E142" s="81"/>
      <c r="F142" s="81">
        <f t="shared" ref="F142:F148" si="31">D142*E142</f>
        <v>0</v>
      </c>
    </row>
    <row r="143" spans="1:9" s="113" customFormat="1" ht="15" customHeight="1" x14ac:dyDescent="0.25">
      <c r="A143" s="77">
        <f t="shared" si="30"/>
        <v>4</v>
      </c>
      <c r="B143" s="76" t="s">
        <v>49</v>
      </c>
      <c r="C143" s="77" t="s">
        <v>13</v>
      </c>
      <c r="D143" s="78">
        <v>160</v>
      </c>
      <c r="E143" s="81"/>
      <c r="F143" s="81">
        <f t="shared" si="31"/>
        <v>0</v>
      </c>
    </row>
    <row r="144" spans="1:9" s="113" customFormat="1" ht="27" customHeight="1" x14ac:dyDescent="0.25">
      <c r="A144" s="77">
        <f t="shared" si="30"/>
        <v>5</v>
      </c>
      <c r="B144" s="76" t="s">
        <v>78</v>
      </c>
      <c r="C144" s="77" t="s">
        <v>15</v>
      </c>
      <c r="D144" s="78">
        <v>2</v>
      </c>
      <c r="E144" s="81"/>
      <c r="F144" s="81">
        <f t="shared" si="31"/>
        <v>0</v>
      </c>
    </row>
    <row r="145" spans="1:9" s="113" customFormat="1" ht="15" customHeight="1" x14ac:dyDescent="0.25">
      <c r="A145" s="77">
        <f t="shared" si="30"/>
        <v>6</v>
      </c>
      <c r="B145" s="76" t="s">
        <v>79</v>
      </c>
      <c r="C145" s="77" t="s">
        <v>15</v>
      </c>
      <c r="D145" s="78">
        <v>7</v>
      </c>
      <c r="E145" s="81"/>
      <c r="F145" s="81">
        <f t="shared" si="31"/>
        <v>0</v>
      </c>
    </row>
    <row r="146" spans="1:9" s="126" customFormat="1" ht="15" customHeight="1" x14ac:dyDescent="0.2">
      <c r="A146" s="77">
        <f t="shared" si="30"/>
        <v>7</v>
      </c>
      <c r="B146" s="120" t="s">
        <v>80</v>
      </c>
      <c r="C146" s="121" t="s">
        <v>15</v>
      </c>
      <c r="D146" s="122">
        <v>1</v>
      </c>
      <c r="E146" s="123"/>
      <c r="F146" s="124">
        <f>D146*E146</f>
        <v>0</v>
      </c>
      <c r="G146" s="125"/>
      <c r="I146" s="127"/>
    </row>
    <row r="147" spans="1:9" s="113" customFormat="1" ht="27.75" customHeight="1" x14ac:dyDescent="0.25">
      <c r="A147" s="77">
        <f t="shared" si="30"/>
        <v>8</v>
      </c>
      <c r="B147" s="76" t="s">
        <v>81</v>
      </c>
      <c r="C147" s="77" t="s">
        <v>15</v>
      </c>
      <c r="D147" s="78">
        <v>20</v>
      </c>
      <c r="E147" s="81"/>
      <c r="F147" s="81">
        <f t="shared" si="31"/>
        <v>0</v>
      </c>
    </row>
    <row r="148" spans="1:9" s="113" customFormat="1" ht="15" customHeight="1" x14ac:dyDescent="0.25">
      <c r="A148" s="77">
        <f t="shared" si="30"/>
        <v>9</v>
      </c>
      <c r="B148" s="76" t="s">
        <v>16</v>
      </c>
      <c r="C148" s="77" t="s">
        <v>10</v>
      </c>
      <c r="D148" s="78">
        <v>1</v>
      </c>
      <c r="E148" s="81"/>
      <c r="F148" s="81">
        <f t="shared" si="31"/>
        <v>0</v>
      </c>
    </row>
    <row r="149" spans="1:9" ht="15.75" x14ac:dyDescent="0.25">
      <c r="A149" s="97"/>
      <c r="B149" s="98" t="s">
        <v>11</v>
      </c>
      <c r="C149" s="97"/>
      <c r="D149" s="99"/>
      <c r="E149" s="100"/>
      <c r="F149" s="101">
        <f>SUM(F140:F148)</f>
        <v>0</v>
      </c>
    </row>
    <row r="150" spans="1:9" s="73" customFormat="1" ht="15" customHeight="1" x14ac:dyDescent="0.25">
      <c r="A150" s="72"/>
      <c r="B150" s="71"/>
      <c r="C150" s="69"/>
      <c r="D150" s="70"/>
      <c r="E150" s="75"/>
      <c r="F150" s="74"/>
      <c r="I150" s="82"/>
    </row>
    <row r="151" spans="1:9" s="73" customFormat="1" ht="15" customHeight="1" x14ac:dyDescent="0.25">
      <c r="A151" s="56"/>
      <c r="B151" s="83" t="s">
        <v>74</v>
      </c>
      <c r="C151" s="57"/>
      <c r="D151" s="57"/>
      <c r="E151" s="60"/>
      <c r="F151" s="59"/>
    </row>
    <row r="152" spans="1:9" s="73" customFormat="1" ht="15" customHeight="1" x14ac:dyDescent="0.25">
      <c r="A152" s="56"/>
      <c r="B152" s="83"/>
      <c r="C152" s="57"/>
      <c r="D152" s="57"/>
      <c r="E152" s="60"/>
      <c r="F152" s="59"/>
    </row>
    <row r="153" spans="1:9" s="113" customFormat="1" ht="15.75" customHeight="1" x14ac:dyDescent="0.25">
      <c r="A153" s="77">
        <v>1</v>
      </c>
      <c r="B153" s="76" t="s">
        <v>38</v>
      </c>
      <c r="C153" s="77" t="s">
        <v>15</v>
      </c>
      <c r="D153" s="78">
        <v>22</v>
      </c>
      <c r="E153" s="81"/>
      <c r="F153" s="81">
        <f>D153*E153</f>
        <v>0</v>
      </c>
      <c r="G153" s="82"/>
      <c r="H153" s="82"/>
    </row>
    <row r="154" spans="1:9" s="113" customFormat="1" ht="15.75" customHeight="1" x14ac:dyDescent="0.25">
      <c r="A154" s="77">
        <f t="shared" ref="A154:A161" si="32">A153+1</f>
        <v>2</v>
      </c>
      <c r="B154" s="76" t="s">
        <v>39</v>
      </c>
      <c r="C154" s="77" t="s">
        <v>15</v>
      </c>
      <c r="D154" s="78">
        <v>24</v>
      </c>
      <c r="E154" s="81"/>
      <c r="F154" s="81">
        <f t="shared" ref="F154" si="33">D154*E154</f>
        <v>0</v>
      </c>
    </row>
    <row r="155" spans="1:9" s="113" customFormat="1" ht="15.75" customHeight="1" x14ac:dyDescent="0.25">
      <c r="A155" s="77">
        <f t="shared" si="32"/>
        <v>3</v>
      </c>
      <c r="B155" s="76" t="s">
        <v>40</v>
      </c>
      <c r="C155" s="77" t="s">
        <v>15</v>
      </c>
      <c r="D155" s="78">
        <v>3</v>
      </c>
      <c r="E155" s="81"/>
      <c r="F155" s="81">
        <f t="shared" ref="F155:F156" si="34">D155*E155</f>
        <v>0</v>
      </c>
      <c r="G155" s="82"/>
    </row>
    <row r="156" spans="1:9" s="113" customFormat="1" ht="15.75" customHeight="1" x14ac:dyDescent="0.25">
      <c r="A156" s="77">
        <f t="shared" si="32"/>
        <v>4</v>
      </c>
      <c r="B156" s="76" t="s">
        <v>109</v>
      </c>
      <c r="C156" s="77" t="s">
        <v>15</v>
      </c>
      <c r="D156" s="78">
        <v>3</v>
      </c>
      <c r="E156" s="81"/>
      <c r="F156" s="81">
        <f t="shared" si="34"/>
        <v>0</v>
      </c>
    </row>
    <row r="157" spans="1:9" s="113" customFormat="1" ht="15" customHeight="1" x14ac:dyDescent="0.25">
      <c r="A157" s="77">
        <f t="shared" si="32"/>
        <v>5</v>
      </c>
      <c r="B157" s="40" t="s">
        <v>41</v>
      </c>
      <c r="C157" s="77" t="s">
        <v>15</v>
      </c>
      <c r="D157" s="78">
        <v>54</v>
      </c>
      <c r="E157" s="81"/>
      <c r="F157" s="81">
        <f t="shared" ref="F157:F158" si="35">D157*E157</f>
        <v>0</v>
      </c>
    </row>
    <row r="158" spans="1:9" s="113" customFormat="1" ht="14.25" customHeight="1" x14ac:dyDescent="0.25">
      <c r="A158" s="77">
        <f t="shared" si="32"/>
        <v>6</v>
      </c>
      <c r="B158" s="40" t="s">
        <v>62</v>
      </c>
      <c r="C158" s="77" t="s">
        <v>15</v>
      </c>
      <c r="D158" s="78">
        <v>4</v>
      </c>
      <c r="E158" s="81"/>
      <c r="F158" s="81">
        <f t="shared" si="35"/>
        <v>0</v>
      </c>
      <c r="G158" s="82"/>
    </row>
    <row r="159" spans="1:9" s="113" customFormat="1" ht="27" customHeight="1" x14ac:dyDescent="0.25">
      <c r="A159" s="77">
        <f t="shared" si="32"/>
        <v>7</v>
      </c>
      <c r="B159" s="76" t="s">
        <v>63</v>
      </c>
      <c r="C159" s="77" t="s">
        <v>13</v>
      </c>
      <c r="D159" s="78">
        <v>5</v>
      </c>
      <c r="E159" s="81"/>
      <c r="F159" s="81">
        <f>D159*E159</f>
        <v>0</v>
      </c>
    </row>
    <row r="160" spans="1:9" s="113" customFormat="1" ht="18" customHeight="1" x14ac:dyDescent="0.25">
      <c r="A160" s="77">
        <f t="shared" si="32"/>
        <v>8</v>
      </c>
      <c r="B160" s="76" t="s">
        <v>64</v>
      </c>
      <c r="C160" s="77" t="s">
        <v>15</v>
      </c>
      <c r="D160" s="78">
        <v>2</v>
      </c>
      <c r="E160" s="81"/>
      <c r="F160" s="81">
        <f t="shared" ref="F160" si="36">D160*E160</f>
        <v>0</v>
      </c>
    </row>
    <row r="161" spans="1:8" s="113" customFormat="1" ht="14.1" customHeight="1" x14ac:dyDescent="0.25">
      <c r="A161" s="77">
        <f t="shared" si="32"/>
        <v>9</v>
      </c>
      <c r="B161" s="87" t="s">
        <v>116</v>
      </c>
      <c r="C161" s="77" t="s">
        <v>15</v>
      </c>
      <c r="D161" s="78">
        <v>1</v>
      </c>
      <c r="E161" s="81"/>
      <c r="F161" s="81">
        <f>D161*E161</f>
        <v>0</v>
      </c>
    </row>
    <row r="162" spans="1:8" s="113" customFormat="1" ht="15.75" customHeight="1" x14ac:dyDescent="0.25">
      <c r="A162" s="77"/>
      <c r="B162" s="76" t="s">
        <v>19</v>
      </c>
      <c r="C162" s="77"/>
      <c r="D162" s="78"/>
      <c r="E162" s="81"/>
      <c r="F162" s="81"/>
      <c r="G162" s="82"/>
      <c r="H162" s="82"/>
    </row>
    <row r="163" spans="1:8" s="113" customFormat="1" ht="15" customHeight="1" x14ac:dyDescent="0.25">
      <c r="A163" s="77">
        <v>10</v>
      </c>
      <c r="B163" s="40" t="s">
        <v>108</v>
      </c>
      <c r="C163" s="77" t="s">
        <v>15</v>
      </c>
      <c r="D163" s="78">
        <v>5</v>
      </c>
      <c r="E163" s="81"/>
      <c r="F163" s="81">
        <f t="shared" ref="F163" si="37">D163*E163</f>
        <v>0</v>
      </c>
    </row>
    <row r="164" spans="1:8" s="113" customFormat="1" ht="15" customHeight="1" x14ac:dyDescent="0.25">
      <c r="A164" s="77">
        <f>A163+1</f>
        <v>11</v>
      </c>
      <c r="B164" s="40" t="s">
        <v>110</v>
      </c>
      <c r="C164" s="77" t="s">
        <v>15</v>
      </c>
      <c r="D164" s="78">
        <v>17</v>
      </c>
      <c r="E164" s="81"/>
      <c r="F164" s="81">
        <f t="shared" ref="F164:F170" si="38">D164*E164</f>
        <v>0</v>
      </c>
    </row>
    <row r="165" spans="1:8" s="113" customFormat="1" ht="15" customHeight="1" x14ac:dyDescent="0.25">
      <c r="A165" s="77">
        <f t="shared" ref="A165:A171" si="39">A164+1</f>
        <v>12</v>
      </c>
      <c r="B165" s="40" t="s">
        <v>20</v>
      </c>
      <c r="C165" s="77" t="s">
        <v>15</v>
      </c>
      <c r="D165" s="78">
        <v>136</v>
      </c>
      <c r="E165" s="81"/>
      <c r="F165" s="81">
        <f t="shared" si="38"/>
        <v>0</v>
      </c>
    </row>
    <row r="166" spans="1:8" s="113" customFormat="1" ht="15" customHeight="1" x14ac:dyDescent="0.25">
      <c r="A166" s="77">
        <f t="shared" si="39"/>
        <v>13</v>
      </c>
      <c r="B166" s="40" t="s">
        <v>21</v>
      </c>
      <c r="C166" s="77" t="s">
        <v>15</v>
      </c>
      <c r="D166" s="78">
        <v>49</v>
      </c>
      <c r="E166" s="81"/>
      <c r="F166" s="81">
        <f t="shared" si="38"/>
        <v>0</v>
      </c>
    </row>
    <row r="167" spans="1:8" s="113" customFormat="1" ht="15" customHeight="1" x14ac:dyDescent="0.25">
      <c r="A167" s="77">
        <f t="shared" si="39"/>
        <v>14</v>
      </c>
      <c r="B167" s="40" t="s">
        <v>65</v>
      </c>
      <c r="C167" s="77" t="s">
        <v>15</v>
      </c>
      <c r="D167" s="78">
        <v>61</v>
      </c>
      <c r="E167" s="81"/>
      <c r="F167" s="81">
        <f t="shared" si="38"/>
        <v>0</v>
      </c>
    </row>
    <row r="168" spans="1:8" s="113" customFormat="1" ht="15" customHeight="1" x14ac:dyDescent="0.25">
      <c r="A168" s="77">
        <f t="shared" si="39"/>
        <v>15</v>
      </c>
      <c r="B168" s="40" t="s">
        <v>66</v>
      </c>
      <c r="C168" s="77" t="s">
        <v>15</v>
      </c>
      <c r="D168" s="78">
        <v>9</v>
      </c>
      <c r="E168" s="81"/>
      <c r="F168" s="81">
        <f t="shared" si="38"/>
        <v>0</v>
      </c>
    </row>
    <row r="169" spans="1:8" s="113" customFormat="1" ht="15" customHeight="1" x14ac:dyDescent="0.25">
      <c r="A169" s="77">
        <f t="shared" si="39"/>
        <v>16</v>
      </c>
      <c r="B169" s="40" t="s">
        <v>67</v>
      </c>
      <c r="C169" s="77" t="s">
        <v>15</v>
      </c>
      <c r="D169" s="78">
        <v>6</v>
      </c>
      <c r="E169" s="81"/>
      <c r="F169" s="81">
        <f t="shared" si="38"/>
        <v>0</v>
      </c>
    </row>
    <row r="170" spans="1:8" s="113" customFormat="1" ht="15" customHeight="1" x14ac:dyDescent="0.25">
      <c r="A170" s="77">
        <f t="shared" si="39"/>
        <v>17</v>
      </c>
      <c r="B170" s="40" t="s">
        <v>111</v>
      </c>
      <c r="C170" s="77" t="s">
        <v>15</v>
      </c>
      <c r="D170" s="78">
        <v>3</v>
      </c>
      <c r="E170" s="81"/>
      <c r="F170" s="81">
        <f t="shared" si="38"/>
        <v>0</v>
      </c>
    </row>
    <row r="171" spans="1:8" s="113" customFormat="1" ht="15" customHeight="1" x14ac:dyDescent="0.25">
      <c r="A171" s="77">
        <f t="shared" si="39"/>
        <v>18</v>
      </c>
      <c r="B171" s="87" t="s">
        <v>14</v>
      </c>
      <c r="C171" s="77" t="s">
        <v>10</v>
      </c>
      <c r="D171" s="78">
        <v>1</v>
      </c>
      <c r="E171" s="81"/>
      <c r="F171" s="81">
        <f t="shared" ref="F171" si="40">D171*E171</f>
        <v>0</v>
      </c>
    </row>
    <row r="172" spans="1:8" s="73" customFormat="1" ht="15.75" x14ac:dyDescent="0.25">
      <c r="A172" s="72"/>
      <c r="B172" s="71" t="s">
        <v>11</v>
      </c>
      <c r="C172" s="69"/>
      <c r="D172" s="70"/>
      <c r="E172" s="75"/>
      <c r="F172" s="74">
        <f>SUM(F153:F171)</f>
        <v>0</v>
      </c>
    </row>
    <row r="173" spans="1:8" s="73" customFormat="1" ht="15.75" x14ac:dyDescent="0.25">
      <c r="A173" s="72"/>
      <c r="B173" s="71"/>
      <c r="C173" s="69"/>
      <c r="D173" s="70"/>
      <c r="E173" s="75"/>
      <c r="F173" s="74"/>
    </row>
    <row r="174" spans="1:8" s="113" customFormat="1" ht="15.75" x14ac:dyDescent="0.25">
      <c r="A174" s="72"/>
      <c r="B174" s="71"/>
      <c r="C174" s="69"/>
      <c r="D174" s="70"/>
      <c r="E174" s="75"/>
      <c r="F174" s="74"/>
    </row>
    <row r="175" spans="1:8" s="113" customFormat="1" ht="15.75" x14ac:dyDescent="0.25">
      <c r="A175" s="72"/>
      <c r="B175" s="71"/>
      <c r="C175" s="69"/>
      <c r="D175" s="70"/>
      <c r="E175" s="75"/>
      <c r="F175" s="74"/>
    </row>
    <row r="176" spans="1:8" s="113" customFormat="1" ht="15.75" x14ac:dyDescent="0.25">
      <c r="A176" s="72"/>
      <c r="B176" s="71"/>
      <c r="C176" s="69"/>
      <c r="D176" s="70"/>
      <c r="E176" s="75"/>
      <c r="F176" s="74"/>
    </row>
    <row r="177" spans="1:6" s="113" customFormat="1" ht="15.75" x14ac:dyDescent="0.25">
      <c r="A177" s="72"/>
      <c r="B177" s="71"/>
      <c r="C177" s="69"/>
      <c r="D177" s="70"/>
      <c r="E177" s="75"/>
      <c r="F177" s="74"/>
    </row>
    <row r="178" spans="1:6" s="113" customFormat="1" ht="15.75" x14ac:dyDescent="0.25">
      <c r="A178" s="72"/>
      <c r="B178" s="71"/>
      <c r="C178" s="69"/>
      <c r="D178" s="70"/>
      <c r="E178" s="75"/>
      <c r="F178" s="74"/>
    </row>
    <row r="179" spans="1:6" s="113" customFormat="1" ht="15.75" x14ac:dyDescent="0.25">
      <c r="A179" s="72"/>
      <c r="B179" s="71"/>
      <c r="C179" s="69"/>
      <c r="D179" s="70"/>
      <c r="E179" s="75"/>
      <c r="F179" s="74"/>
    </row>
    <row r="180" spans="1:6" s="113" customFormat="1" ht="15.75" x14ac:dyDescent="0.25">
      <c r="A180" s="72"/>
      <c r="B180" s="71"/>
      <c r="C180" s="69"/>
      <c r="D180" s="70"/>
      <c r="E180" s="75"/>
      <c r="F180" s="74"/>
    </row>
    <row r="181" spans="1:6" ht="15" customHeight="1" x14ac:dyDescent="0.25">
      <c r="A181" s="24"/>
      <c r="B181" s="3" t="s">
        <v>3</v>
      </c>
      <c r="C181" s="2" t="s">
        <v>4</v>
      </c>
      <c r="D181" s="3" t="s">
        <v>5</v>
      </c>
      <c r="E181" s="1" t="s">
        <v>6</v>
      </c>
      <c r="F181" s="1" t="s">
        <v>7</v>
      </c>
    </row>
    <row r="182" spans="1:6" s="113" customFormat="1" ht="15.75" x14ac:dyDescent="0.25">
      <c r="A182" s="72"/>
      <c r="B182" s="71"/>
      <c r="C182" s="69"/>
      <c r="D182" s="70"/>
      <c r="E182" s="75"/>
      <c r="F182" s="74"/>
    </row>
    <row r="183" spans="1:6" s="73" customFormat="1" ht="15.75" x14ac:dyDescent="0.25">
      <c r="A183" s="36"/>
      <c r="B183" s="83" t="s">
        <v>75</v>
      </c>
      <c r="C183" s="37"/>
      <c r="D183" s="37"/>
      <c r="E183" s="38"/>
      <c r="F183" s="38"/>
    </row>
    <row r="184" spans="1:6" s="73" customFormat="1" ht="15.75" customHeight="1" x14ac:dyDescent="0.25">
      <c r="A184" s="72"/>
      <c r="B184" s="35"/>
      <c r="C184" s="69"/>
      <c r="D184" s="69"/>
      <c r="E184" s="59"/>
      <c r="F184" s="59"/>
    </row>
    <row r="185" spans="1:6" s="73" customFormat="1" ht="41.25" customHeight="1" x14ac:dyDescent="0.25">
      <c r="A185" s="77">
        <v>1</v>
      </c>
      <c r="B185" s="86" t="s">
        <v>35</v>
      </c>
      <c r="C185" s="77" t="s">
        <v>10</v>
      </c>
      <c r="D185" s="77">
        <v>1</v>
      </c>
      <c r="E185" s="81"/>
      <c r="F185" s="81">
        <f>D185*E185</f>
        <v>0</v>
      </c>
    </row>
    <row r="186" spans="1:6" s="73" customFormat="1" ht="41.25" customHeight="1" x14ac:dyDescent="0.25">
      <c r="A186" s="77">
        <f>A185+1</f>
        <v>2</v>
      </c>
      <c r="B186" s="86" t="s">
        <v>26</v>
      </c>
      <c r="C186" s="77" t="s">
        <v>10</v>
      </c>
      <c r="D186" s="77">
        <v>1</v>
      </c>
      <c r="E186" s="81"/>
      <c r="F186" s="81">
        <f t="shared" ref="F186:F189" si="41">D186*E186</f>
        <v>0</v>
      </c>
    </row>
    <row r="187" spans="1:6" s="73" customFormat="1" ht="24.75" customHeight="1" x14ac:dyDescent="0.25">
      <c r="A187" s="77">
        <f t="shared" ref="A187:A189" si="42">A186+1</f>
        <v>3</v>
      </c>
      <c r="B187" s="86" t="s">
        <v>27</v>
      </c>
      <c r="C187" s="77" t="s">
        <v>10</v>
      </c>
      <c r="D187" s="77">
        <v>1</v>
      </c>
      <c r="E187" s="81"/>
      <c r="F187" s="81">
        <f t="shared" si="41"/>
        <v>0</v>
      </c>
    </row>
    <row r="188" spans="1:6" s="73" customFormat="1" ht="28.5" customHeight="1" x14ac:dyDescent="0.25">
      <c r="A188" s="77">
        <f t="shared" si="42"/>
        <v>4</v>
      </c>
      <c r="B188" s="86" t="s">
        <v>28</v>
      </c>
      <c r="C188" s="77" t="s">
        <v>10</v>
      </c>
      <c r="D188" s="77">
        <v>1</v>
      </c>
      <c r="E188" s="81"/>
      <c r="F188" s="81">
        <f t="shared" si="41"/>
        <v>0</v>
      </c>
    </row>
    <row r="189" spans="1:6" s="73" customFormat="1" ht="15" customHeight="1" x14ac:dyDescent="0.25">
      <c r="A189" s="77">
        <f t="shared" si="42"/>
        <v>5</v>
      </c>
      <c r="B189" s="86" t="s">
        <v>29</v>
      </c>
      <c r="C189" s="77" t="s">
        <v>10</v>
      </c>
      <c r="D189" s="77">
        <v>1</v>
      </c>
      <c r="E189" s="81"/>
      <c r="F189" s="81">
        <f t="shared" si="41"/>
        <v>0</v>
      </c>
    </row>
    <row r="190" spans="1:6" s="73" customFormat="1" ht="15.75" x14ac:dyDescent="0.25">
      <c r="A190" s="72"/>
      <c r="B190" s="71" t="s">
        <v>11</v>
      </c>
      <c r="C190" s="69"/>
      <c r="D190" s="70"/>
      <c r="E190" s="75"/>
      <c r="F190" s="74">
        <f>SUM(F185:F189)</f>
        <v>0</v>
      </c>
    </row>
    <row r="191" spans="1:6" s="73" customFormat="1" x14ac:dyDescent="0.25"/>
    <row r="192" spans="1:6" s="73" customFormat="1" x14ac:dyDescent="0.25"/>
    <row r="193" s="73" customFormat="1" x14ac:dyDescent="0.25"/>
    <row r="194" s="73" customFormat="1" x14ac:dyDescent="0.25"/>
    <row r="195" s="73" customFormat="1" x14ac:dyDescent="0.25"/>
    <row r="196" s="73" customFormat="1" x14ac:dyDescent="0.25"/>
    <row r="197" s="73" customFormat="1" x14ac:dyDescent="0.25"/>
    <row r="198" s="73" customFormat="1" x14ac:dyDescent="0.25"/>
    <row r="199" s="39" customFormat="1" x14ac:dyDescent="0.25"/>
    <row r="200" s="39" customFormat="1" x14ac:dyDescent="0.25"/>
    <row r="201" s="39" customFormat="1" x14ac:dyDescent="0.25"/>
    <row r="202" s="39" customFormat="1" x14ac:dyDescent="0.25"/>
    <row r="203" s="39" customFormat="1" x14ac:dyDescent="0.25"/>
    <row r="204" s="39" customFormat="1" x14ac:dyDescent="0.25"/>
    <row r="205" s="39" customFormat="1" x14ac:dyDescent="0.25"/>
    <row r="206" s="39" customFormat="1" x14ac:dyDescent="0.25"/>
    <row r="207" s="39" customFormat="1" x14ac:dyDescent="0.25"/>
    <row r="208" s="39" customFormat="1" x14ac:dyDescent="0.25"/>
    <row r="209" spans="1:6" s="39" customFormat="1" x14ac:dyDescent="0.25"/>
    <row r="210" spans="1:6" s="39" customFormat="1" x14ac:dyDescent="0.25"/>
    <row r="211" spans="1:6" s="39" customFormat="1" x14ac:dyDescent="0.25"/>
    <row r="212" spans="1:6" s="39" customFormat="1" x14ac:dyDescent="0.25"/>
    <row r="213" spans="1:6" s="39" customFormat="1" x14ac:dyDescent="0.25"/>
    <row r="214" spans="1:6" s="39" customFormat="1" x14ac:dyDescent="0.25"/>
    <row r="215" spans="1:6" s="39" customFormat="1" x14ac:dyDescent="0.25"/>
    <row r="216" spans="1:6" s="39" customFormat="1" x14ac:dyDescent="0.25"/>
    <row r="217" spans="1:6" x14ac:dyDescent="0.25">
      <c r="A217" s="39"/>
      <c r="B217" s="39"/>
      <c r="C217" s="39"/>
      <c r="D217" s="39"/>
      <c r="E217" s="39"/>
      <c r="F217" s="39"/>
    </row>
  </sheetData>
  <mergeCells count="8">
    <mergeCell ref="B137:F137"/>
    <mergeCell ref="B139:F139"/>
    <mergeCell ref="B117:F117"/>
    <mergeCell ref="B105:F105"/>
    <mergeCell ref="B45:F45"/>
    <mergeCell ref="B90:F90"/>
    <mergeCell ref="B59:F59"/>
    <mergeCell ref="B46:F46"/>
  </mergeCells>
  <pageMargins left="0.7" right="0.7" top="0.75" bottom="0.75" header="0.3" footer="0.3"/>
  <pageSetup paperSize="9" orientation="portrait" r:id="rId1"/>
  <headerFooter>
    <oddFooter>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naslovnica</vt:lpstr>
      <vt:lpstr>rekapitulacija</vt:lpstr>
      <vt:lpstr>popis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Enisa Rojnik</dc:creator>
  <cp:lastModifiedBy>Uporabnik</cp:lastModifiedBy>
  <cp:lastPrinted>2020-07-27T08:56:57Z</cp:lastPrinted>
  <dcterms:created xsi:type="dcterms:W3CDTF">2017-02-02T08:41:04Z</dcterms:created>
  <dcterms:modified xsi:type="dcterms:W3CDTF">2020-07-27T08:57:29Z</dcterms:modified>
</cp:coreProperties>
</file>